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460" windowWidth="23040" windowHeight="14280" tabRatio="828" activeTab="1"/>
  </bookViews>
  <sheets>
    <sheet name="Erklärung" sheetId="1" r:id="rId1"/>
    <sheet name="Finanzplan" sheetId="2" r:id="rId2"/>
    <sheet name="Jan." sheetId="3" r:id="rId3"/>
    <sheet name="Feb.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." sheetId="10" r:id="rId10"/>
    <sheet name="Sept." sheetId="11" r:id="rId11"/>
    <sheet name="Okt." sheetId="12" r:id="rId12"/>
    <sheet name="Nov." sheetId="13" r:id="rId13"/>
    <sheet name="Dez." sheetId="14" r:id="rId14"/>
    <sheet name="Zeitachse" sheetId="15" r:id="rId15"/>
    <sheet name="Anschaffungen" sheetId="16" r:id="rId16"/>
    <sheet name="Tipps" sheetId="17" r:id="rId17"/>
  </sheets>
  <definedNames/>
  <calcPr fullCalcOnLoad="1"/>
</workbook>
</file>

<file path=xl/sharedStrings.xml><?xml version="1.0" encoding="utf-8"?>
<sst xmlns="http://schemas.openxmlformats.org/spreadsheetml/2006/main" count="523" uniqueCount="205">
  <si>
    <t>Miete</t>
  </si>
  <si>
    <t>Sparraten</t>
  </si>
  <si>
    <t>Bausparer</t>
  </si>
  <si>
    <t>Autoversicherung</t>
  </si>
  <si>
    <t>Haftpflichtversicherung</t>
  </si>
  <si>
    <t>Kfz-Steuer</t>
  </si>
  <si>
    <t>Monatlich</t>
  </si>
  <si>
    <t>Jährlich</t>
  </si>
  <si>
    <t>PC-Virenschutz</t>
  </si>
  <si>
    <t>Aktien-Optionen</t>
  </si>
  <si>
    <t>Einkommen</t>
  </si>
  <si>
    <t>Versicherungen</t>
  </si>
  <si>
    <t>Fonds-Sparen</t>
  </si>
  <si>
    <t>Möbel</t>
  </si>
  <si>
    <t>Quartalsmäßige Einkünfte</t>
  </si>
  <si>
    <t>Wertpapier-Ausschüttungen</t>
  </si>
  <si>
    <t>Dividenden, Zinsen</t>
  </si>
  <si>
    <t>Heizkostenabrechnung</t>
  </si>
  <si>
    <t>Reifenwechsel</t>
  </si>
  <si>
    <t>Praxis-Gebühr Zahnarzt</t>
  </si>
  <si>
    <t>Gesundheit</t>
  </si>
  <si>
    <t xml:space="preserve">Peticure, Manicure, Styling, </t>
  </si>
  <si>
    <t>Medikamentenzuzahlung</t>
  </si>
  <si>
    <t>Urlaub</t>
  </si>
  <si>
    <t>freie Arzneimittel</t>
  </si>
  <si>
    <t>Hausratversicherung</t>
  </si>
  <si>
    <t>Abos (Zeitungen, Magazine, TV)</t>
  </si>
  <si>
    <t>priv. Rentenversicherg. (Riester, etc.)</t>
  </si>
  <si>
    <t>Gewinn-Beteiligung, Optionen</t>
  </si>
  <si>
    <t>13. Monatsgehalt, Urlaubsgeld</t>
  </si>
  <si>
    <t>"Steuererstattung"</t>
  </si>
  <si>
    <t>Einnahmen</t>
  </si>
  <si>
    <t>Kindergeld</t>
  </si>
  <si>
    <t xml:space="preserve">Ausgaben </t>
  </si>
  <si>
    <t>Sonstiges</t>
  </si>
  <si>
    <t>Sonstiges 1</t>
  </si>
  <si>
    <t>Sonstiges 2</t>
  </si>
  <si>
    <t>GEZ 51 (voll) bzw. 17 Euro (Radio)</t>
  </si>
  <si>
    <t>Körperpflege</t>
  </si>
  <si>
    <t>Cremes, Pasten, Zahnseide, etc.</t>
  </si>
  <si>
    <t>Private o. selbstzahlende Therapien</t>
  </si>
  <si>
    <t>Praxis-Gebühr Haus-, Facharzt</t>
  </si>
  <si>
    <t>Allerlei Lebensnotwendiges</t>
  </si>
  <si>
    <t>Hobby</t>
  </si>
  <si>
    <t>Sonstige Hobby-Kosten</t>
  </si>
  <si>
    <t>…</t>
  </si>
  <si>
    <t>Haushaltsgeld (Nahrung, Kleidung…)</t>
  </si>
  <si>
    <t xml:space="preserve">ADAC, AvD, ACE, etc. </t>
  </si>
  <si>
    <t>Benzin Mindestverbrauch</t>
  </si>
  <si>
    <t>Bus-/Bahn-Tickets</t>
  </si>
  <si>
    <t>Nebeneinkünfte / 2. Gehalt (Partner)</t>
  </si>
  <si>
    <t>VWL, Rente, Hartz IV</t>
  </si>
  <si>
    <t>Haupteinkommen (netto)</t>
  </si>
  <si>
    <t>Steuernachzahlung</t>
  </si>
  <si>
    <t>Fischwasser, Jagd, Pferdebox…)</t>
  </si>
  <si>
    <t>Stromnachzahlung</t>
  </si>
  <si>
    <t>Taschengeld (persönlich, Kind)</t>
  </si>
  <si>
    <t>Strom-Abschlagszahlung</t>
  </si>
  <si>
    <t>Handy (Flat- oder Grundtarif)</t>
  </si>
  <si>
    <t>Telefon, Internet-Flat oder Grundtarif</t>
  </si>
  <si>
    <t>Mitgliedsbeiträge (Vereine, etc.)</t>
  </si>
  <si>
    <t>Kundendienst, Frühjahrscheck</t>
  </si>
  <si>
    <t>Software-Lizenzen, Updates</t>
  </si>
  <si>
    <t xml:space="preserve">Datum </t>
  </si>
  <si>
    <t>Betrag</t>
  </si>
  <si>
    <t xml:space="preserve">für was? </t>
  </si>
  <si>
    <t>Spardose Auto gesamt</t>
  </si>
  <si>
    <t>Jährliche Einkommen gesamt</t>
  </si>
  <si>
    <t>Anschaffungsplaner</t>
  </si>
  <si>
    <t>1. Prio: wichtige Anschaffungen - kurzfristig fällig</t>
  </si>
  <si>
    <t>2. Prio: weniger wichtige Anschaffungen - mittelfristig fällig</t>
  </si>
  <si>
    <t>3. Prio: nicht notwendige Anschaffungen - langfristig fällig</t>
  </si>
  <si>
    <t>Summe circa</t>
  </si>
  <si>
    <t>Was?</t>
  </si>
  <si>
    <t>Herkunft benötigte Finanzmittel</t>
  </si>
  <si>
    <t>Wer?</t>
  </si>
  <si>
    <t>Art</t>
  </si>
  <si>
    <t>bar</t>
  </si>
  <si>
    <t>EC-Karte</t>
  </si>
  <si>
    <t>Bäcker</t>
  </si>
  <si>
    <t>Strom</t>
  </si>
  <si>
    <t xml:space="preserve">Protokoll Ausgaben </t>
  </si>
  <si>
    <t xml:space="preserve">Zwischensumme Ausgaben </t>
  </si>
  <si>
    <t>Variable Ausgaben</t>
  </si>
  <si>
    <t xml:space="preserve">Tipps: </t>
  </si>
  <si>
    <t>Rücklagen bilden für jährliche oder Quartalszahlungen: Betrag durch 12 bzw. 4 teilen, und monatlich auf ein Sparkonto einzahlen!</t>
  </si>
  <si>
    <t>Vierteljährlich / Quartal / halbjährlich</t>
  </si>
  <si>
    <t>Wann?</t>
  </si>
  <si>
    <t>Art?</t>
  </si>
  <si>
    <t>Dauerauftrag</t>
  </si>
  <si>
    <t>Lastschrift</t>
  </si>
  <si>
    <t>€</t>
  </si>
  <si>
    <t>Rücklagenbildung</t>
  </si>
  <si>
    <t>Tanken</t>
  </si>
  <si>
    <t>www.mehner.info</t>
  </si>
  <si>
    <t>Kennen Sie Ihre Kosten?</t>
  </si>
  <si>
    <t>Überblick</t>
  </si>
  <si>
    <t>Anschaffungen</t>
  </si>
  <si>
    <t>Tabellenblatt</t>
  </si>
  <si>
    <t>Inhalte</t>
  </si>
  <si>
    <t>Inhaltsverzeichnis + allgemeine Infos des Haushaltsbuches</t>
  </si>
  <si>
    <t>Finanzplan</t>
  </si>
  <si>
    <t>Allgemeiner Finanzplan: Monat, Quartal, Jahr</t>
  </si>
  <si>
    <t>Tragen Sie Ihre geplanten Anschaffungen ein</t>
  </si>
  <si>
    <t xml:space="preserve">Jan. bis Dez. </t>
  </si>
  <si>
    <t>monatliche Einnahmen-/Ausgaben (Plan + Übersicht) fürs ganze Jahr</t>
  </si>
  <si>
    <t>Jahresabschluss</t>
  </si>
  <si>
    <t>Was hat das Jahr gebracht? Was habe ich erwirtschaftet (oder auch nicht)?</t>
  </si>
  <si>
    <t>Hinweise</t>
  </si>
  <si>
    <t>Tipps</t>
  </si>
  <si>
    <t>jeglicher Art geltend zu machen.</t>
  </si>
  <si>
    <r>
      <t xml:space="preserve">Ich übernehme </t>
    </r>
    <r>
      <rPr>
        <b/>
        <sz val="10"/>
        <rFont val="Arial"/>
        <family val="2"/>
      </rPr>
      <t>keine Haftung</t>
    </r>
    <r>
      <rPr>
        <sz val="10"/>
        <rFont val="Arial"/>
        <family val="0"/>
      </rPr>
      <t xml:space="preserve"> für die Nutzung dieser Excel-Datei. Es ist ausgeschlossen, Ansprüche</t>
    </r>
  </si>
  <si>
    <t>planung durch Kostentransparenz - böse Überraschungen wie "Haushaltslöcher" sind ab sofort passé!</t>
  </si>
  <si>
    <r>
      <t xml:space="preserve">Runterladen &amp; Nutzung </t>
    </r>
    <r>
      <rPr>
        <b/>
        <sz val="10"/>
        <rFont val="Arial"/>
        <family val="2"/>
      </rPr>
      <t>kostenlos</t>
    </r>
    <r>
      <rPr>
        <sz val="10"/>
        <rFont val="Arial"/>
        <family val="0"/>
      </rPr>
      <t>! Weitergabe durch E-Mail nicht gestattet, nur runterladen!</t>
    </r>
  </si>
  <si>
    <r>
      <t xml:space="preserve">Kleinvieh macht auch Mist - trotzdem werden die </t>
    </r>
    <r>
      <rPr>
        <b/>
        <sz val="10"/>
        <rFont val="Arial"/>
        <family val="2"/>
      </rPr>
      <t>Beträge</t>
    </r>
    <r>
      <rPr>
        <sz val="10"/>
        <rFont val="Arial"/>
        <family val="0"/>
      </rPr>
      <t xml:space="preserve"> der optischen Einfachheit halber </t>
    </r>
    <r>
      <rPr>
        <b/>
        <sz val="10"/>
        <rFont val="Arial"/>
        <family val="2"/>
      </rPr>
      <t>gerundet</t>
    </r>
    <r>
      <rPr>
        <sz val="10"/>
        <rFont val="Arial"/>
        <family val="0"/>
      </rPr>
      <t>!</t>
    </r>
  </si>
  <si>
    <r>
      <t xml:space="preserve">Hier kommen Sie voll auf Ihre Kosten -  Ihre Finanzen </t>
    </r>
    <r>
      <rPr>
        <b/>
        <sz val="10"/>
        <color indexed="53"/>
        <rFont val="Arial"/>
        <family val="2"/>
      </rPr>
      <t>auf einen Klick im Überblick</t>
    </r>
    <r>
      <rPr>
        <sz val="10"/>
        <rFont val="Arial"/>
        <family val="0"/>
      </rPr>
      <t>! Optimale Finanz-</t>
    </r>
  </si>
  <si>
    <t>Dies und Das 1</t>
  </si>
  <si>
    <t>Dies und Das 2</t>
  </si>
  <si>
    <t>monatliche Ausgaben</t>
  </si>
  <si>
    <t>quartalsmäßige Kosten</t>
  </si>
  <si>
    <t>Jährliche Ausgaben</t>
  </si>
  <si>
    <t>sonstige Versicherungen 2</t>
  </si>
  <si>
    <t>sonstige Versicherungen 1</t>
  </si>
  <si>
    <t>sonstige Versicherungen 3</t>
  </si>
  <si>
    <t>sonstiges 1</t>
  </si>
  <si>
    <t>sonstiges 2</t>
  </si>
  <si>
    <t>Haus</t>
  </si>
  <si>
    <t>Auto</t>
  </si>
  <si>
    <t>Finanzierungen/Leasing (Raten)</t>
  </si>
  <si>
    <t>Hobby: Material, Beiträge, …</t>
  </si>
  <si>
    <t xml:space="preserve">Frisör </t>
  </si>
  <si>
    <t>Sparplan</t>
  </si>
  <si>
    <t>Sonstiges 3</t>
  </si>
  <si>
    <t>Halbjährliche Kosten</t>
  </si>
  <si>
    <t>Rücklagen bilden für Autoreparaturen oder sonstige heftige unerwartete Kosten: ca. 2-3 Monatsgehälter</t>
  </si>
  <si>
    <t>Gleich nach dem Einkauf die Ausgaben eintragen - Quittungen sammeln für "wenn ich Zeit habe" klappt meist nicht!</t>
  </si>
  <si>
    <t>Vor allem Kleinvieh macht Mist! - die kleinen Beträge summieren sich zu großen Summen!</t>
  </si>
  <si>
    <t>ein paar hilfreiche Hinweise</t>
  </si>
  <si>
    <t>Sparrate</t>
  </si>
  <si>
    <t>Abo</t>
  </si>
  <si>
    <t>"</t>
  </si>
  <si>
    <t>Leasingrate</t>
  </si>
  <si>
    <t>Dies &amp; Das</t>
  </si>
  <si>
    <t>Ratenzahlung</t>
  </si>
  <si>
    <t>Die Monatswahl "Januar" ist technisch bedingt und rein beispielhaft</t>
  </si>
  <si>
    <t>Gas</t>
  </si>
  <si>
    <t>Monatsplan Januar</t>
  </si>
  <si>
    <t>Bankgebühren</t>
  </si>
  <si>
    <t>Übertrag vom Ausga-</t>
  </si>
  <si>
    <t>ben-Protokoll</t>
  </si>
  <si>
    <t>Kino</t>
  </si>
  <si>
    <t>Monatsplan Februar</t>
  </si>
  <si>
    <t>Monatsplan März</t>
  </si>
  <si>
    <t>Monatsplan April</t>
  </si>
  <si>
    <t xml:space="preserve">Pachten (Schrebergarten, </t>
  </si>
  <si>
    <t>Unterhalt, Alimente</t>
  </si>
  <si>
    <t>Finanzplan für [Name]</t>
  </si>
  <si>
    <t>Zeitachse - Monatsverteilung Lastschriften &amp; Daueraufträge</t>
  </si>
  <si>
    <t>wer?</t>
  </si>
  <si>
    <t>monatl. Einnahmen *</t>
  </si>
  <si>
    <t>monatliche Ausgaben *</t>
  </si>
  <si>
    <t>Allgemein, Sonstiges</t>
  </si>
  <si>
    <t>Bäcker, Getränkeservice</t>
  </si>
  <si>
    <t>Ausgaben gesamt</t>
  </si>
  <si>
    <t xml:space="preserve">Saldo </t>
  </si>
  <si>
    <t xml:space="preserve"> Kontoampel - noch verfügbar im Januar:</t>
  </si>
  <si>
    <t>Apotheke, Drogerie</t>
  </si>
  <si>
    <t>Ausgehen</t>
  </si>
  <si>
    <t>Bestellungen, Überweisungen, Rechnungen</t>
  </si>
  <si>
    <r>
      <t xml:space="preserve">* Hinweis: </t>
    </r>
    <r>
      <rPr>
        <sz val="9"/>
        <rFont val="Arial"/>
        <family val="2"/>
      </rPr>
      <t>die fixen Daten werden automatisch vom Tabellenblatte "Finanzplan" übernommen!</t>
    </r>
  </si>
  <si>
    <t>Supermarkt</t>
  </si>
  <si>
    <t>Getränke</t>
  </si>
  <si>
    <t>Sohn</t>
  </si>
  <si>
    <t>Lebensmittel, Windeln</t>
  </si>
  <si>
    <t>Er</t>
  </si>
  <si>
    <t>Sie</t>
  </si>
  <si>
    <t>Backsachen</t>
  </si>
  <si>
    <t>Bahnfahrt</t>
  </si>
  <si>
    <t>Kind</t>
  </si>
  <si>
    <t>40 Liter Super</t>
  </si>
  <si>
    <t>Familie</t>
  </si>
  <si>
    <t>Bestellung DVD-Versand</t>
  </si>
  <si>
    <t xml:space="preserve"> Kontoampel - noch verfügbar im Februar:</t>
  </si>
  <si>
    <t xml:space="preserve"> Kontoampel - noch verfügbar im März:</t>
  </si>
  <si>
    <t xml:space="preserve"> Kontoampel - noch verfügbar im April:</t>
  </si>
  <si>
    <t>Monatsplan Mai</t>
  </si>
  <si>
    <t xml:space="preserve"> Kontoampel - noch verfügbar im Mai:</t>
  </si>
  <si>
    <t>Monatsplan Juni</t>
  </si>
  <si>
    <t xml:space="preserve"> Kontoampel - noch verfügbar im Juni:</t>
  </si>
  <si>
    <t>Monatsplan Juli</t>
  </si>
  <si>
    <t xml:space="preserve"> Kontoampel - noch verfügbar im Juli:</t>
  </si>
  <si>
    <t>Monatsplan August</t>
  </si>
  <si>
    <t xml:space="preserve"> Kontoampel - noch verfügbar im August:</t>
  </si>
  <si>
    <t>Monatsplan September</t>
  </si>
  <si>
    <t xml:space="preserve"> Kontoampel - noch verfügbar im September:</t>
  </si>
  <si>
    <t>Monatsplan Oktober</t>
  </si>
  <si>
    <t xml:space="preserve"> Kontoampel - noch verfügbar im Oktober:</t>
  </si>
  <si>
    <t>Monatsplan November</t>
  </si>
  <si>
    <t xml:space="preserve"> Kontoampel - noch verfügbar im November:</t>
  </si>
  <si>
    <t>Monatsplan Dezember</t>
  </si>
  <si>
    <t xml:space="preserve"> Kontoampel - noch verfügbar im Dezember:</t>
  </si>
  <si>
    <t>Haushaltsbuch XLS Version 1.1</t>
  </si>
  <si>
    <t>Stand: 28. Januar 2009</t>
  </si>
  <si>
    <t>© 2008-2015 Ulrich Mehner</t>
  </si>
  <si>
    <t>© 2008 -2015 www.mehner.info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</si>
</sst>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#,##0\ _€"/>
    <numFmt numFmtId="174" formatCode="#,##0\ &quot;€&quot;"/>
    <numFmt numFmtId="175" formatCode="[$-407]dddd\,\ d\.\ mmmm\ yyyy"/>
    <numFmt numFmtId="176" formatCode="dd/mm/yy;@"/>
    <numFmt numFmtId="177" formatCode="mmm\ yyyy"/>
    <numFmt numFmtId="178" formatCode="dd/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dd/\ mmmm"/>
    <numFmt numFmtId="184" formatCode="[$-F800]dddd\,\ mmmm\ dd\,\ yyyy"/>
    <numFmt numFmtId="185" formatCode="\Wd\,\ dd/\ mmmm"/>
    <numFmt numFmtId="186" formatCode="[$-407]dddd\,\ d/\ mmmm\ yyyy"/>
    <numFmt numFmtId="187" formatCode="dddd\,\ d/\ mmmm"/>
    <numFmt numFmtId="188" formatCode="dddd\,\ d/\ mmm"/>
    <numFmt numFmtId="189" formatCode="dd\,\ d/\ mmm"/>
    <numFmt numFmtId="190" formatCode="ddd\,\ d/\ mmm"/>
    <numFmt numFmtId="191" formatCode="d/m;@"/>
    <numFmt numFmtId="192" formatCode="[$-407]d/\ mmm/;@"/>
    <numFmt numFmtId="193" formatCode="_([$€]* #,##0.00_);_([$€]* \(#,##0.00\);_([$€]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;;;"/>
    <numFmt numFmtId="203" formatCode="000\-00\-0000"/>
    <numFmt numFmtId="204" formatCode="000\-00\-0000&quot;&quot;"/>
  </numFmts>
  <fonts count="6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22"/>
      <name val="Arial"/>
      <family val="2"/>
    </font>
    <font>
      <b/>
      <sz val="10"/>
      <color indexed="53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47"/>
      <name val="Arial"/>
      <family val="2"/>
    </font>
    <font>
      <sz val="9"/>
      <color indexed="47"/>
      <name val="Arial"/>
      <family val="2"/>
    </font>
    <font>
      <sz val="9"/>
      <color indexed="9"/>
      <name val="Arial"/>
      <family val="2"/>
    </font>
    <font>
      <i/>
      <u val="single"/>
      <sz val="9"/>
      <name val="Arial"/>
      <family val="2"/>
    </font>
    <font>
      <b/>
      <sz val="9"/>
      <color indexed="57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sz val="22"/>
      <color indexed="10"/>
      <name val="Arial"/>
      <family val="2"/>
    </font>
    <font>
      <b/>
      <sz val="9"/>
      <color indexed="9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8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90" fontId="0" fillId="0" borderId="0" xfId="0" applyNumberFormat="1" applyAlignment="1">
      <alignment horizontal="right"/>
    </xf>
    <xf numFmtId="19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74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49" applyAlignment="1" applyProtection="1">
      <alignment/>
      <protection/>
    </xf>
    <xf numFmtId="0" fontId="11" fillId="34" borderId="0" xfId="0" applyFont="1" applyFill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6" fillId="35" borderId="0" xfId="0" applyFont="1" applyFill="1" applyAlignment="1">
      <alignment/>
    </xf>
    <xf numFmtId="174" fontId="16" fillId="35" borderId="0" xfId="0" applyNumberFormat="1" applyFont="1" applyFill="1" applyAlignment="1">
      <alignment/>
    </xf>
    <xf numFmtId="174" fontId="7" fillId="0" borderId="0" xfId="0" applyNumberFormat="1" applyFont="1" applyAlignment="1">
      <alignment/>
    </xf>
    <xf numFmtId="174" fontId="1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174" fontId="17" fillId="36" borderId="0" xfId="0" applyNumberFormat="1" applyFont="1" applyFill="1" applyAlignment="1">
      <alignment/>
    </xf>
    <xf numFmtId="174" fontId="16" fillId="36" borderId="0" xfId="0" applyNumberFormat="1" applyFont="1" applyFill="1" applyAlignment="1">
      <alignment/>
    </xf>
    <xf numFmtId="0" fontId="16" fillId="0" borderId="0" xfId="0" applyFont="1" applyAlignment="1">
      <alignment/>
    </xf>
    <xf numFmtId="174" fontId="7" fillId="0" borderId="0" xfId="0" applyNumberFormat="1" applyFont="1" applyFill="1" applyAlignment="1">
      <alignment/>
    </xf>
    <xf numFmtId="174" fontId="8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0" fontId="16" fillId="33" borderId="0" xfId="0" applyFont="1" applyFill="1" applyAlignment="1">
      <alignment/>
    </xf>
    <xf numFmtId="174" fontId="16" fillId="33" borderId="0" xfId="0" applyNumberFormat="1" applyFont="1" applyFill="1" applyAlignment="1">
      <alignment/>
    </xf>
    <xf numFmtId="0" fontId="4" fillId="37" borderId="18" xfId="0" applyFont="1" applyFill="1" applyBorder="1" applyAlignment="1">
      <alignment vertical="center"/>
    </xf>
    <xf numFmtId="174" fontId="0" fillId="37" borderId="19" xfId="0" applyNumberFormat="1" applyFill="1" applyBorder="1" applyAlignment="1">
      <alignment/>
    </xf>
    <xf numFmtId="0" fontId="0" fillId="37" borderId="19" xfId="0" applyFill="1" applyBorder="1" applyAlignment="1">
      <alignment/>
    </xf>
    <xf numFmtId="172" fontId="0" fillId="37" borderId="20" xfId="0" applyNumberFormat="1" applyFill="1" applyBorder="1" applyAlignment="1">
      <alignment/>
    </xf>
    <xf numFmtId="172" fontId="16" fillId="33" borderId="0" xfId="0" applyNumberFormat="1" applyFont="1" applyFill="1" applyAlignment="1">
      <alignment/>
    </xf>
    <xf numFmtId="172" fontId="0" fillId="37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11" fillId="34" borderId="21" xfId="0" applyFont="1" applyFill="1" applyBorder="1" applyAlignment="1">
      <alignment vertical="center"/>
    </xf>
    <xf numFmtId="0" fontId="11" fillId="34" borderId="22" xfId="0" applyFont="1" applyFill="1" applyBorder="1" applyAlignment="1">
      <alignment horizontal="center" vertical="center"/>
    </xf>
    <xf numFmtId="174" fontId="11" fillId="34" borderId="22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192" fontId="10" fillId="0" borderId="28" xfId="0" applyNumberFormat="1" applyFont="1" applyFill="1" applyBorder="1" applyAlignment="1">
      <alignment horizontal="right"/>
    </xf>
    <xf numFmtId="174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92" fontId="0" fillId="0" borderId="31" xfId="0" applyNumberFormat="1" applyFill="1" applyBorder="1" applyAlignment="1">
      <alignment horizontal="center"/>
    </xf>
    <xf numFmtId="174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Border="1" applyAlignment="1">
      <alignment/>
    </xf>
    <xf numFmtId="192" fontId="0" fillId="0" borderId="31" xfId="0" applyNumberFormat="1" applyBorder="1" applyAlignment="1">
      <alignment horizontal="right"/>
    </xf>
    <xf numFmtId="17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92" fontId="0" fillId="0" borderId="31" xfId="0" applyNumberFormat="1" applyFill="1" applyBorder="1" applyAlignment="1">
      <alignment horizontal="right"/>
    </xf>
    <xf numFmtId="192" fontId="10" fillId="0" borderId="31" xfId="0" applyNumberFormat="1" applyFont="1" applyFill="1" applyBorder="1" applyAlignment="1">
      <alignment horizontal="right"/>
    </xf>
    <xf numFmtId="192" fontId="0" fillId="0" borderId="31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192" fontId="10" fillId="0" borderId="34" xfId="0" applyNumberFormat="1" applyFont="1" applyBorder="1" applyAlignment="1">
      <alignment horizontal="right"/>
    </xf>
    <xf numFmtId="17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38" borderId="21" xfId="0" applyFont="1" applyFill="1" applyBorder="1" applyAlignment="1">
      <alignment vertical="center"/>
    </xf>
    <xf numFmtId="174" fontId="16" fillId="38" borderId="23" xfId="0" applyNumberFormat="1" applyFont="1" applyFill="1" applyBorder="1" applyAlignment="1">
      <alignment vertical="center"/>
    </xf>
    <xf numFmtId="0" fontId="18" fillId="39" borderId="22" xfId="0" applyFont="1" applyFill="1" applyBorder="1" applyAlignment="1">
      <alignment vertical="center"/>
    </xf>
    <xf numFmtId="174" fontId="19" fillId="39" borderId="23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0" fillId="34" borderId="0" xfId="0" applyFont="1" applyFill="1" applyAlignment="1">
      <alignment vertical="center"/>
    </xf>
    <xf numFmtId="172" fontId="20" fillId="34" borderId="0" xfId="0" applyNumberFormat="1" applyFont="1" applyFill="1" applyAlignment="1">
      <alignment vertical="center"/>
    </xf>
    <xf numFmtId="174" fontId="20" fillId="34" borderId="0" xfId="0" applyNumberFormat="1" applyFont="1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7" xfId="0" applyFont="1" applyBorder="1" applyAlignment="1">
      <alignment vertical="center" wrapText="1"/>
    </xf>
    <xf numFmtId="174" fontId="7" fillId="0" borderId="38" xfId="0" applyNumberFormat="1" applyFont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174" fontId="7" fillId="0" borderId="38" xfId="0" applyNumberFormat="1" applyFont="1" applyFill="1" applyBorder="1" applyAlignment="1">
      <alignment vertical="center"/>
    </xf>
    <xf numFmtId="190" fontId="7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172" fontId="16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174" fontId="3" fillId="0" borderId="32" xfId="0" applyNumberFormat="1" applyFont="1" applyFill="1" applyBorder="1" applyAlignment="1">
      <alignment vertical="center"/>
    </xf>
    <xf numFmtId="190" fontId="7" fillId="0" borderId="30" xfId="0" applyNumberFormat="1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2" fontId="7" fillId="0" borderId="31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74" fontId="7" fillId="0" borderId="32" xfId="0" applyNumberFormat="1" applyFont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174" fontId="7" fillId="0" borderId="32" xfId="0" applyNumberFormat="1" applyFont="1" applyFill="1" applyBorder="1" applyAlignment="1">
      <alignment vertical="center"/>
    </xf>
    <xf numFmtId="0" fontId="17" fillId="36" borderId="40" xfId="0" applyFont="1" applyFill="1" applyBorder="1" applyAlignment="1">
      <alignment vertical="center"/>
    </xf>
    <xf numFmtId="174" fontId="7" fillId="36" borderId="32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74" fontId="7" fillId="0" borderId="42" xfId="0" applyNumberFormat="1" applyFont="1" applyBorder="1" applyAlignment="1">
      <alignment vertical="center"/>
    </xf>
    <xf numFmtId="174" fontId="7" fillId="0" borderId="43" xfId="0" applyNumberFormat="1" applyFont="1" applyBorder="1" applyAlignment="1">
      <alignment vertical="center"/>
    </xf>
    <xf numFmtId="174" fontId="16" fillId="0" borderId="42" xfId="0" applyNumberFormat="1" applyFont="1" applyBorder="1" applyAlignment="1">
      <alignment vertical="center"/>
    </xf>
    <xf numFmtId="0" fontId="16" fillId="38" borderId="44" xfId="0" applyFont="1" applyFill="1" applyBorder="1" applyAlignment="1">
      <alignment vertical="center"/>
    </xf>
    <xf numFmtId="174" fontId="22" fillId="0" borderId="45" xfId="0" applyNumberFormat="1" applyFont="1" applyFill="1" applyBorder="1" applyAlignment="1">
      <alignment vertical="center"/>
    </xf>
    <xf numFmtId="0" fontId="18" fillId="39" borderId="46" xfId="0" applyFont="1" applyFill="1" applyBorder="1" applyAlignment="1">
      <alignment vertical="center"/>
    </xf>
    <xf numFmtId="174" fontId="17" fillId="0" borderId="45" xfId="0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16" fillId="40" borderId="25" xfId="0" applyFont="1" applyFill="1" applyBorder="1" applyAlignment="1">
      <alignment vertical="center"/>
    </xf>
    <xf numFmtId="174" fontId="17" fillId="40" borderId="11" xfId="0" applyNumberFormat="1" applyFont="1" applyFill="1" applyBorder="1" applyAlignment="1">
      <alignment vertical="center"/>
    </xf>
    <xf numFmtId="0" fontId="23" fillId="40" borderId="11" xfId="0" applyFont="1" applyFill="1" applyBorder="1" applyAlignment="1">
      <alignment vertical="center"/>
    </xf>
    <xf numFmtId="174" fontId="24" fillId="40" borderId="26" xfId="0" applyNumberFormat="1" applyFont="1" applyFill="1" applyBorder="1" applyAlignment="1">
      <alignment vertical="center"/>
    </xf>
    <xf numFmtId="190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7" fillId="41" borderId="24" xfId="0" applyNumberFormat="1" applyFont="1" applyFill="1" applyBorder="1" applyAlignment="1">
      <alignment vertical="center"/>
    </xf>
    <xf numFmtId="174" fontId="7" fillId="41" borderId="0" xfId="0" applyNumberFormat="1" applyFont="1" applyFill="1" applyBorder="1" applyAlignment="1">
      <alignment vertical="center"/>
    </xf>
    <xf numFmtId="0" fontId="7" fillId="41" borderId="0" xfId="0" applyFont="1" applyFill="1" applyBorder="1" applyAlignment="1">
      <alignment vertical="center"/>
    </xf>
    <xf numFmtId="174" fontId="7" fillId="41" borderId="10" xfId="0" applyNumberFormat="1" applyFont="1" applyFill="1" applyBorder="1" applyAlignment="1">
      <alignment vertical="center"/>
    </xf>
    <xf numFmtId="190" fontId="0" fillId="41" borderId="24" xfId="0" applyNumberFormat="1" applyFill="1" applyBorder="1" applyAlignment="1">
      <alignment vertical="center"/>
    </xf>
    <xf numFmtId="174" fontId="0" fillId="41" borderId="10" xfId="0" applyNumberFormat="1" applyFill="1" applyBorder="1" applyAlignment="1">
      <alignment vertical="center"/>
    </xf>
    <xf numFmtId="190" fontId="0" fillId="41" borderId="25" xfId="0" applyNumberFormat="1" applyFill="1" applyBorder="1" applyAlignment="1">
      <alignment vertical="center"/>
    </xf>
    <xf numFmtId="174" fontId="0" fillId="41" borderId="11" xfId="0" applyNumberFormat="1" applyFill="1" applyBorder="1" applyAlignment="1">
      <alignment vertical="center"/>
    </xf>
    <xf numFmtId="0" fontId="0" fillId="41" borderId="11" xfId="0" applyFill="1" applyBorder="1" applyAlignment="1">
      <alignment vertical="center"/>
    </xf>
    <xf numFmtId="174" fontId="0" fillId="41" borderId="26" xfId="0" applyNumberFormat="1" applyFill="1" applyBorder="1" applyAlignment="1">
      <alignment vertical="center"/>
    </xf>
    <xf numFmtId="190" fontId="0" fillId="0" borderId="0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90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190" fontId="7" fillId="42" borderId="47" xfId="0" applyNumberFormat="1" applyFont="1" applyFill="1" applyBorder="1" applyAlignment="1">
      <alignment vertical="center"/>
    </xf>
    <xf numFmtId="0" fontId="27" fillId="42" borderId="48" xfId="0" applyFont="1" applyFill="1" applyBorder="1" applyAlignment="1">
      <alignment vertical="center"/>
    </xf>
    <xf numFmtId="172" fontId="27" fillId="42" borderId="48" xfId="0" applyNumberFormat="1" applyFont="1" applyFill="1" applyBorder="1" applyAlignment="1">
      <alignment vertical="center"/>
    </xf>
    <xf numFmtId="0" fontId="7" fillId="42" borderId="48" xfId="0" applyFont="1" applyFill="1" applyBorder="1" applyAlignment="1">
      <alignment vertical="center"/>
    </xf>
    <xf numFmtId="0" fontId="7" fillId="42" borderId="49" xfId="0" applyFont="1" applyFill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9" fillId="43" borderId="50" xfId="0" applyFont="1" applyFill="1" applyBorder="1" applyAlignment="1">
      <alignment horizontal="center"/>
    </xf>
    <xf numFmtId="0" fontId="9" fillId="43" borderId="51" xfId="0" applyFont="1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0" fontId="0" fillId="43" borderId="52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8" xfId="49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172" fontId="16" fillId="33" borderId="0" xfId="0" applyNumberFormat="1" applyFont="1" applyFill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6" fillId="33" borderId="2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4" fontId="26" fillId="0" borderId="64" xfId="0" applyNumberFormat="1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190" fontId="25" fillId="34" borderId="21" xfId="0" applyNumberFormat="1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5" fillId="34" borderId="23" xfId="0" applyFont="1" applyFill="1" applyBorder="1" applyAlignment="1">
      <alignment vertical="center"/>
    </xf>
    <xf numFmtId="0" fontId="25" fillId="34" borderId="24" xfId="0" applyFont="1" applyFill="1" applyBorder="1" applyAlignment="1">
      <alignment vertical="center"/>
    </xf>
    <xf numFmtId="0" fontId="25" fillId="34" borderId="0" xfId="0" applyFont="1" applyFill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0" fillId="36" borderId="5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44" borderId="53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54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Monatskurve Fixe Kontobuchungen</a:t>
            </a:r>
          </a:p>
        </c:rich>
      </c:tx>
      <c:layout>
        <c:manualLayout>
          <c:xMode val="factor"/>
          <c:yMode val="factor"/>
          <c:x val="0.006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465"/>
          <c:w val="0.982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Zeitachse!$C$6:$C$40</c:f>
              <c:strCache/>
            </c:strRef>
          </c:cat>
          <c:val>
            <c:numRef>
              <c:f>Zeitachse!$D$6:$D$40</c:f>
              <c:numCache/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Monatsverlauf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0"/>
        <c:lblOffset val="100"/>
        <c:tickLblSkip val="2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4</xdr:row>
      <xdr:rowOff>47625</xdr:rowOff>
    </xdr:to>
    <xdr:pic>
      <xdr:nvPicPr>
        <xdr:cNvPr id="1" name="Picture 2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28575</xdr:rowOff>
    </xdr:from>
    <xdr:to>
      <xdr:col>1</xdr:col>
      <xdr:colOff>3457575</xdr:colOff>
      <xdr:row>3</xdr:row>
      <xdr:rowOff>76200</xdr:rowOff>
    </xdr:to>
    <xdr:pic>
      <xdr:nvPicPr>
        <xdr:cNvPr id="2" name="Picture 3" descr="mehner-information"/>
        <xdr:cNvPicPr preferRelativeResize="1">
          <a:picLocks noChangeAspect="1"/>
        </xdr:cNvPicPr>
      </xdr:nvPicPr>
      <xdr:blipFill>
        <a:blip r:embed="rId2"/>
        <a:srcRect t="14981" b="19137"/>
        <a:stretch>
          <a:fillRect/>
        </a:stretch>
      </xdr:blipFill>
      <xdr:spPr>
        <a:xfrm>
          <a:off x="590550" y="28575"/>
          <a:ext cx="4057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371475</xdr:colOff>
      <xdr:row>8</xdr:row>
      <xdr:rowOff>9525</xdr:rowOff>
    </xdr:to>
    <xdr:pic>
      <xdr:nvPicPr>
        <xdr:cNvPr id="3" name="Picture 4" descr="mehner-information"/>
        <xdr:cNvPicPr preferRelativeResize="1">
          <a:picLocks noChangeAspect="1"/>
        </xdr:cNvPicPr>
      </xdr:nvPicPr>
      <xdr:blipFill>
        <a:blip r:embed="rId2"/>
        <a:srcRect l="6352" t="30587" r="84471" b="21176"/>
        <a:stretch>
          <a:fillRect/>
        </a:stretch>
      </xdr:blipFill>
      <xdr:spPr>
        <a:xfrm>
          <a:off x="0" y="11430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152400</xdr:rowOff>
    </xdr:from>
    <xdr:to>
      <xdr:col>13</xdr:col>
      <xdr:colOff>9525</xdr:colOff>
      <xdr:row>33</xdr:row>
      <xdr:rowOff>0</xdr:rowOff>
    </xdr:to>
    <xdr:graphicFrame>
      <xdr:nvGraphicFramePr>
        <xdr:cNvPr id="1" name="Chart 9"/>
        <xdr:cNvGraphicFramePr/>
      </xdr:nvGraphicFramePr>
      <xdr:xfrm>
        <a:off x="3267075" y="866775"/>
        <a:ext cx="60388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390525</xdr:colOff>
      <xdr:row>0</xdr:row>
      <xdr:rowOff>161925</xdr:rowOff>
    </xdr:from>
    <xdr:to>
      <xdr:col>12</xdr:col>
      <xdr:colOff>752475</xdr:colOff>
      <xdr:row>2</xdr:row>
      <xdr:rowOff>0</xdr:rowOff>
    </xdr:to>
    <xdr:pic>
      <xdr:nvPicPr>
        <xdr:cNvPr id="2" name="Picture 10" descr="mehner-information"/>
        <xdr:cNvPicPr preferRelativeResize="1">
          <a:picLocks noChangeAspect="1"/>
        </xdr:cNvPicPr>
      </xdr:nvPicPr>
      <xdr:blipFill>
        <a:blip r:embed="rId2"/>
        <a:srcRect l="6352" t="30587" r="84471" b="21176"/>
        <a:stretch>
          <a:fillRect/>
        </a:stretch>
      </xdr:blipFill>
      <xdr:spPr>
        <a:xfrm>
          <a:off x="8924925" y="1619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161925</xdr:rowOff>
    </xdr:from>
    <xdr:to>
      <xdr:col>5</xdr:col>
      <xdr:colOff>752475</xdr:colOff>
      <xdr:row>2</xdr:row>
      <xdr:rowOff>0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6048375" y="1619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171450</xdr:colOff>
      <xdr:row>4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0" y="28575"/>
          <a:ext cx="5762625" cy="685800"/>
          <a:chOff x="95" y="374"/>
          <a:chExt cx="604" cy="73"/>
        </a:xfrm>
        <a:solidFill>
          <a:srgbClr val="FFFFFF"/>
        </a:solidFill>
      </xdr:grpSpPr>
      <xdr:pic>
        <xdr:nvPicPr>
          <xdr:cNvPr id="2" name="Picture 2" descr="heade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" y="374"/>
            <a:ext cx="604" cy="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mehner-information"/>
          <xdr:cNvPicPr preferRelativeResize="1">
            <a:picLocks noChangeAspect="1"/>
          </xdr:cNvPicPr>
        </xdr:nvPicPr>
        <xdr:blipFill>
          <a:blip r:embed="rId2"/>
          <a:srcRect t="14981" b="19137"/>
          <a:stretch>
            <a:fillRect/>
          </a:stretch>
        </xdr:blipFill>
        <xdr:spPr>
          <a:xfrm>
            <a:off x="157" y="377"/>
            <a:ext cx="425" cy="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0</xdr:rowOff>
    </xdr:from>
    <xdr:to>
      <xdr:col>8</xdr:col>
      <xdr:colOff>952500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448675" y="1047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85725</xdr:rowOff>
    </xdr:from>
    <xdr:to>
      <xdr:col>10</xdr:col>
      <xdr:colOff>790575</xdr:colOff>
      <xdr:row>2</xdr:row>
      <xdr:rowOff>9525</xdr:rowOff>
    </xdr:to>
    <xdr:pic>
      <xdr:nvPicPr>
        <xdr:cNvPr id="1" name="Picture 1" descr="mehner-information"/>
        <xdr:cNvPicPr preferRelativeResize="1">
          <a:picLocks noChangeAspect="1"/>
        </xdr:cNvPicPr>
      </xdr:nvPicPr>
      <xdr:blipFill>
        <a:blip r:embed="rId1"/>
        <a:srcRect l="6352" t="30587" r="84471" b="21176"/>
        <a:stretch>
          <a:fillRect/>
        </a:stretch>
      </xdr:blipFill>
      <xdr:spPr>
        <a:xfrm>
          <a:off x="8791575" y="857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hner.info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hner.info/" TargetMode="External" /><Relationship Id="rId2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4"/>
  <sheetViews>
    <sheetView showGridLines="0" zoomScalePageLayoutView="0" workbookViewId="0" topLeftCell="A12">
      <selection activeCell="B41" sqref="B41"/>
    </sheetView>
  </sheetViews>
  <sheetFormatPr defaultColWidth="11.421875" defaultRowHeight="12.75"/>
  <cols>
    <col min="1" max="1" width="17.8515625" style="0" customWidth="1"/>
    <col min="2" max="2" width="67.140625" style="0" customWidth="1"/>
    <col min="3" max="3" width="19.00390625" style="0" bestFit="1" customWidth="1"/>
    <col min="4" max="4" width="11.140625" style="0" customWidth="1"/>
    <col min="5" max="5" width="5.421875" style="0" customWidth="1"/>
  </cols>
  <sheetData>
    <row r="6" spans="1:3" ht="12.75">
      <c r="A6" s="177" t="s">
        <v>202</v>
      </c>
      <c r="B6" s="11"/>
      <c r="C6" s="17"/>
    </row>
    <row r="7" ht="13.5" thickBot="1"/>
    <row r="8" spans="1:2" ht="30" customHeight="1" thickBot="1">
      <c r="A8" s="179" t="s">
        <v>201</v>
      </c>
      <c r="B8" s="180"/>
    </row>
    <row r="9" spans="1:5" ht="12.75">
      <c r="A9" s="15"/>
      <c r="B9" s="15"/>
      <c r="C9" s="15"/>
      <c r="D9" s="15"/>
      <c r="E9" s="15"/>
    </row>
    <row r="10" spans="1:5" ht="13.5">
      <c r="A10" s="178" t="s">
        <v>95</v>
      </c>
      <c r="B10" s="178"/>
      <c r="C10" s="178"/>
      <c r="D10" s="178"/>
      <c r="E10" s="178"/>
    </row>
    <row r="11" ht="12.75">
      <c r="A11" t="s">
        <v>115</v>
      </c>
    </row>
    <row r="12" ht="12.75">
      <c r="A12" t="s">
        <v>112</v>
      </c>
    </row>
    <row r="14" spans="1:5" ht="13.5">
      <c r="A14" s="181" t="s">
        <v>96</v>
      </c>
      <c r="B14" s="182"/>
      <c r="C14" s="16"/>
      <c r="D14" s="16"/>
      <c r="E14" s="16"/>
    </row>
    <row r="15" spans="1:2" ht="14.25" customHeight="1">
      <c r="A15" s="18" t="s">
        <v>98</v>
      </c>
      <c r="B15" s="18" t="s">
        <v>99</v>
      </c>
    </row>
    <row r="16" spans="1:2" ht="12.75">
      <c r="A16" t="s">
        <v>96</v>
      </c>
      <c r="B16" t="s">
        <v>100</v>
      </c>
    </row>
    <row r="17" spans="1:2" ht="12.75">
      <c r="A17" s="12" t="s">
        <v>101</v>
      </c>
      <c r="B17" s="12" t="s">
        <v>102</v>
      </c>
    </row>
    <row r="18" spans="1:2" ht="12.75">
      <c r="A18" t="s">
        <v>97</v>
      </c>
      <c r="B18" t="s">
        <v>103</v>
      </c>
    </row>
    <row r="19" spans="1:2" ht="12.75">
      <c r="A19" s="12" t="s">
        <v>104</v>
      </c>
      <c r="B19" s="12" t="s">
        <v>105</v>
      </c>
    </row>
    <row r="20" spans="1:2" ht="12.75">
      <c r="A20" t="s">
        <v>106</v>
      </c>
      <c r="B20" t="s">
        <v>107</v>
      </c>
    </row>
    <row r="21" spans="1:2" ht="12.75">
      <c r="A21" s="12" t="s">
        <v>109</v>
      </c>
      <c r="B21" s="12" t="s">
        <v>137</v>
      </c>
    </row>
    <row r="23" ht="13.5" thickBot="1"/>
    <row r="24" spans="1:2" ht="12.75">
      <c r="A24" s="19" t="s">
        <v>108</v>
      </c>
      <c r="B24" s="20"/>
    </row>
    <row r="25" spans="1:2" ht="12.75">
      <c r="A25" s="21" t="s">
        <v>114</v>
      </c>
      <c r="B25" s="22"/>
    </row>
    <row r="26" spans="1:2" ht="12.75">
      <c r="A26" s="21" t="s">
        <v>113</v>
      </c>
      <c r="B26" s="22"/>
    </row>
    <row r="27" spans="1:2" ht="12.75">
      <c r="A27" s="21" t="s">
        <v>111</v>
      </c>
      <c r="B27" s="22"/>
    </row>
    <row r="28" spans="1:2" ht="15" customHeight="1" thickBot="1">
      <c r="A28" s="23" t="s">
        <v>110</v>
      </c>
      <c r="B28" s="24"/>
    </row>
    <row r="30" ht="12.75">
      <c r="A30" t="s">
        <v>203</v>
      </c>
    </row>
    <row r="31" ht="13.5" thickBot="1"/>
    <row r="32" spans="1:2" ht="12.75">
      <c r="A32" s="183" t="s">
        <v>94</v>
      </c>
      <c r="B32" s="184"/>
    </row>
    <row r="33" spans="1:2" ht="12.75">
      <c r="A33" s="185"/>
      <c r="B33" s="186"/>
    </row>
    <row r="34" spans="1:2" ht="13.5" thickBot="1">
      <c r="A34" s="187"/>
      <c r="B34" s="188"/>
    </row>
  </sheetData>
  <sheetProtection/>
  <mergeCells count="4">
    <mergeCell ref="A10:E10"/>
    <mergeCell ref="A8:B8"/>
    <mergeCell ref="A14:B14"/>
    <mergeCell ref="A32:B34"/>
  </mergeCells>
  <hyperlinks>
    <hyperlink ref="A32" r:id="rId1" display="www.mehner.info"/>
  </hyperlinks>
  <printOptions/>
  <pageMargins left="0.75" right="0.75" top="1" bottom="1" header="0.4921259845" footer="0.492125984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191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192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193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194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195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196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197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198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4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199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200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42"/>
  <sheetViews>
    <sheetView showGridLines="0" zoomScalePageLayoutView="0" workbookViewId="0" topLeftCell="A58">
      <selection activeCell="B12" sqref="B12"/>
    </sheetView>
  </sheetViews>
  <sheetFormatPr defaultColWidth="11.421875" defaultRowHeight="12.75"/>
  <cols>
    <col min="1" max="1" width="2.140625" style="0" customWidth="1"/>
    <col min="2" max="2" width="18.421875" style="0" customWidth="1"/>
    <col min="3" max="3" width="8.140625" style="3" customWidth="1"/>
    <col min="4" max="4" width="7.8515625" style="13" customWidth="1"/>
  </cols>
  <sheetData>
    <row r="1" ht="13.5" thickBot="1"/>
    <row r="2" spans="2:13" ht="30" customHeight="1" thickBot="1">
      <c r="B2" s="45" t="s">
        <v>157</v>
      </c>
      <c r="C2" s="46"/>
      <c r="D2" s="47"/>
      <c r="E2" s="46"/>
      <c r="F2" s="47"/>
      <c r="G2" s="47"/>
      <c r="H2" s="47"/>
      <c r="I2" s="50"/>
      <c r="J2" s="47"/>
      <c r="K2" s="47"/>
      <c r="L2" s="47"/>
      <c r="M2" s="51"/>
    </row>
    <row r="3" ht="12.75"/>
    <row r="4" ht="12.75">
      <c r="B4" s="25" t="s">
        <v>144</v>
      </c>
    </row>
    <row r="5" spans="2:5" ht="15" customHeight="1">
      <c r="B5" s="52" t="s">
        <v>75</v>
      </c>
      <c r="C5" s="53" t="s">
        <v>87</v>
      </c>
      <c r="D5" s="54" t="s">
        <v>91</v>
      </c>
      <c r="E5" s="55" t="s">
        <v>88</v>
      </c>
    </row>
    <row r="6" spans="2:5" ht="12.75">
      <c r="B6" s="62" t="s">
        <v>0</v>
      </c>
      <c r="C6" s="63">
        <v>1</v>
      </c>
      <c r="D6" s="64">
        <v>600</v>
      </c>
      <c r="E6" s="65" t="s">
        <v>89</v>
      </c>
    </row>
    <row r="7" spans="2:5" ht="12.75">
      <c r="B7" s="66" t="s">
        <v>139</v>
      </c>
      <c r="C7" s="67" t="s">
        <v>140</v>
      </c>
      <c r="D7" s="68">
        <v>30</v>
      </c>
      <c r="E7" s="69" t="s">
        <v>90</v>
      </c>
    </row>
    <row r="8" spans="2:5" ht="12.75">
      <c r="B8" s="66" t="s">
        <v>80</v>
      </c>
      <c r="C8" s="67" t="s">
        <v>140</v>
      </c>
      <c r="D8" s="68">
        <v>50</v>
      </c>
      <c r="E8" s="69" t="s">
        <v>90</v>
      </c>
    </row>
    <row r="9" spans="2:5" ht="12.75">
      <c r="B9" s="70"/>
      <c r="C9" s="71">
        <v>2</v>
      </c>
      <c r="D9" s="72">
        <v>0</v>
      </c>
      <c r="E9" s="73" t="s">
        <v>90</v>
      </c>
    </row>
    <row r="10" spans="2:5" ht="12.75">
      <c r="B10" s="70"/>
      <c r="C10" s="71">
        <v>39816</v>
      </c>
      <c r="D10" s="72">
        <v>0</v>
      </c>
      <c r="E10" s="73"/>
    </row>
    <row r="11" spans="2:5" ht="12.75">
      <c r="B11" s="66" t="s">
        <v>145</v>
      </c>
      <c r="C11" s="74">
        <v>4</v>
      </c>
      <c r="D11" s="68">
        <v>40</v>
      </c>
      <c r="E11" s="69" t="s">
        <v>90</v>
      </c>
    </row>
    <row r="12" spans="2:5" ht="12.75">
      <c r="B12" s="66"/>
      <c r="C12" s="74">
        <v>5</v>
      </c>
      <c r="D12" s="68">
        <v>0</v>
      </c>
      <c r="E12" s="69"/>
    </row>
    <row r="13" spans="2:5" ht="12.75">
      <c r="B13" s="66"/>
      <c r="C13" s="74">
        <v>6</v>
      </c>
      <c r="D13" s="68">
        <v>0</v>
      </c>
      <c r="E13" s="69"/>
    </row>
    <row r="14" spans="2:5" ht="12.75">
      <c r="B14" s="66"/>
      <c r="C14" s="74">
        <v>39820</v>
      </c>
      <c r="D14" s="68">
        <v>0</v>
      </c>
      <c r="E14" s="69"/>
    </row>
    <row r="15" spans="2:5" ht="12.75">
      <c r="B15" s="66"/>
      <c r="C15" s="74">
        <v>39821</v>
      </c>
      <c r="D15" s="68">
        <v>0</v>
      </c>
      <c r="E15" s="69"/>
    </row>
    <row r="16" spans="2:5" ht="12.75">
      <c r="B16" s="66" t="s">
        <v>142</v>
      </c>
      <c r="C16" s="74">
        <v>39822</v>
      </c>
      <c r="D16" s="68">
        <v>50</v>
      </c>
      <c r="E16" s="69" t="s">
        <v>89</v>
      </c>
    </row>
    <row r="17" spans="2:5" ht="12.75">
      <c r="B17" s="66"/>
      <c r="C17" s="74">
        <v>39823</v>
      </c>
      <c r="D17" s="68">
        <v>0</v>
      </c>
      <c r="E17" s="69"/>
    </row>
    <row r="18" spans="2:5" ht="12.75">
      <c r="B18" s="66"/>
      <c r="C18" s="74">
        <v>39824</v>
      </c>
      <c r="D18" s="68">
        <v>0</v>
      </c>
      <c r="E18" s="69"/>
    </row>
    <row r="19" spans="2:5" ht="12.75">
      <c r="B19" s="66"/>
      <c r="C19" s="74">
        <v>39825</v>
      </c>
      <c r="D19" s="68">
        <v>0</v>
      </c>
      <c r="E19" s="69"/>
    </row>
    <row r="20" spans="2:5" ht="12.75">
      <c r="B20" s="66"/>
      <c r="C20" s="74">
        <v>39826</v>
      </c>
      <c r="D20" s="68">
        <v>0</v>
      </c>
      <c r="E20" s="69"/>
    </row>
    <row r="21" spans="2:5" ht="12.75">
      <c r="B21" s="66"/>
      <c r="C21" s="74">
        <v>39827</v>
      </c>
      <c r="D21" s="68">
        <v>0</v>
      </c>
      <c r="E21" s="69"/>
    </row>
    <row r="22" spans="2:5" ht="12.75">
      <c r="B22" s="66" t="s">
        <v>143</v>
      </c>
      <c r="C22" s="75">
        <v>39828</v>
      </c>
      <c r="D22" s="68">
        <v>120</v>
      </c>
      <c r="E22" s="69" t="s">
        <v>90</v>
      </c>
    </row>
    <row r="23" spans="2:5" ht="12.75">
      <c r="B23" s="66"/>
      <c r="C23" s="67" t="s">
        <v>140</v>
      </c>
      <c r="D23" s="68">
        <v>0</v>
      </c>
      <c r="E23" s="69"/>
    </row>
    <row r="24" spans="2:5" ht="12.75">
      <c r="B24" s="66"/>
      <c r="C24" s="76" t="s">
        <v>140</v>
      </c>
      <c r="D24" s="68">
        <v>0</v>
      </c>
      <c r="E24" s="69"/>
    </row>
    <row r="25" spans="2:5" ht="12.75">
      <c r="B25" s="66"/>
      <c r="C25" s="74">
        <v>16</v>
      </c>
      <c r="D25" s="68">
        <v>0</v>
      </c>
      <c r="E25" s="69"/>
    </row>
    <row r="26" spans="2:5" ht="12.75">
      <c r="B26" s="70" t="s">
        <v>138</v>
      </c>
      <c r="C26" s="71">
        <v>17</v>
      </c>
      <c r="D26" s="72">
        <v>120</v>
      </c>
      <c r="E26" s="73" t="s">
        <v>90</v>
      </c>
    </row>
    <row r="27" spans="2:5" ht="12.75">
      <c r="B27" s="70"/>
      <c r="C27" s="71">
        <v>39831</v>
      </c>
      <c r="D27" s="72">
        <v>0</v>
      </c>
      <c r="E27" s="73"/>
    </row>
    <row r="28" spans="2:5" ht="12.75">
      <c r="B28" s="70"/>
      <c r="C28" s="71">
        <v>39832</v>
      </c>
      <c r="D28" s="72">
        <v>0</v>
      </c>
      <c r="E28" s="73"/>
    </row>
    <row r="29" spans="2:5" ht="12.75">
      <c r="B29" s="70" t="s">
        <v>141</v>
      </c>
      <c r="C29" s="71">
        <v>39833</v>
      </c>
      <c r="D29" s="72">
        <v>300</v>
      </c>
      <c r="E29" s="73" t="s">
        <v>89</v>
      </c>
    </row>
    <row r="30" spans="2:5" ht="12.75">
      <c r="B30" s="70"/>
      <c r="C30" s="71">
        <v>39834</v>
      </c>
      <c r="D30" s="72">
        <v>0</v>
      </c>
      <c r="E30" s="73"/>
    </row>
    <row r="31" spans="2:5" ht="12.75">
      <c r="B31" s="70"/>
      <c r="C31" s="71">
        <v>39835</v>
      </c>
      <c r="D31" s="72">
        <v>0</v>
      </c>
      <c r="E31" s="73"/>
    </row>
    <row r="32" spans="2:5" ht="12.75">
      <c r="B32" s="70"/>
      <c r="C32" s="71">
        <v>39836</v>
      </c>
      <c r="D32" s="72">
        <v>0</v>
      </c>
      <c r="E32" s="73"/>
    </row>
    <row r="33" spans="2:5" ht="12.75">
      <c r="B33" s="70"/>
      <c r="C33" s="71">
        <v>39837</v>
      </c>
      <c r="D33" s="72">
        <v>0</v>
      </c>
      <c r="E33" s="73"/>
    </row>
    <row r="34" spans="2:5" ht="12.75">
      <c r="B34" s="70" t="s">
        <v>142</v>
      </c>
      <c r="C34" s="71">
        <v>25</v>
      </c>
      <c r="D34" s="72">
        <v>100</v>
      </c>
      <c r="E34" s="73" t="s">
        <v>89</v>
      </c>
    </row>
    <row r="35" spans="2:5" ht="12.75">
      <c r="B35" s="70"/>
      <c r="C35" s="71">
        <v>39839</v>
      </c>
      <c r="D35" s="72">
        <v>0</v>
      </c>
      <c r="E35" s="73"/>
    </row>
    <row r="36" spans="2:5" ht="12.75">
      <c r="B36" s="70"/>
      <c r="C36" s="71">
        <v>39840</v>
      </c>
      <c r="D36" s="72">
        <v>0</v>
      </c>
      <c r="E36" s="73"/>
    </row>
    <row r="37" spans="2:5" ht="12.75">
      <c r="B37" s="70"/>
      <c r="C37" s="71">
        <v>39841</v>
      </c>
      <c r="D37" s="72">
        <v>0</v>
      </c>
      <c r="E37" s="73"/>
    </row>
    <row r="38" spans="2:5" ht="12.75">
      <c r="B38" s="70"/>
      <c r="C38" s="71">
        <v>39842</v>
      </c>
      <c r="D38" s="72">
        <v>0</v>
      </c>
      <c r="E38" s="73"/>
    </row>
    <row r="39" spans="2:5" ht="12.75">
      <c r="B39" s="70"/>
      <c r="C39" s="71">
        <v>39843</v>
      </c>
      <c r="D39" s="72">
        <v>0</v>
      </c>
      <c r="E39" s="73"/>
    </row>
    <row r="40" spans="2:5" ht="12.75">
      <c r="B40" s="77"/>
      <c r="C40" s="78">
        <v>31</v>
      </c>
      <c r="D40" s="79">
        <v>0</v>
      </c>
      <c r="E40" s="80" t="s">
        <v>90</v>
      </c>
    </row>
    <row r="41" spans="2:5" ht="12.75">
      <c r="B41" s="56"/>
      <c r="C41" s="57"/>
      <c r="D41" s="58">
        <f>SUM(D6:D40)</f>
        <v>1410</v>
      </c>
      <c r="E41" s="6"/>
    </row>
    <row r="42" spans="2:5" ht="12.75">
      <c r="B42" s="59"/>
      <c r="C42" s="14"/>
      <c r="D42" s="60"/>
      <c r="E42" s="6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8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14.140625" style="0" customWidth="1"/>
    <col min="2" max="2" width="19.421875" style="0" customWidth="1"/>
    <col min="3" max="3" width="28.421875" style="0" customWidth="1"/>
  </cols>
  <sheetData>
    <row r="1" ht="13.5" thickBot="1"/>
    <row r="2" spans="1:7" ht="30" customHeight="1" thickBot="1">
      <c r="A2" s="45" t="s">
        <v>68</v>
      </c>
      <c r="B2" s="46"/>
      <c r="C2" s="47"/>
      <c r="D2" s="46"/>
      <c r="E2" s="47"/>
      <c r="F2" s="51"/>
      <c r="G2" s="81"/>
    </row>
    <row r="5" spans="1:6" ht="12.75">
      <c r="A5" s="168" t="s">
        <v>72</v>
      </c>
      <c r="B5" s="169" t="s">
        <v>73</v>
      </c>
      <c r="C5" s="169" t="s">
        <v>74</v>
      </c>
      <c r="D5" s="170"/>
      <c r="E5" s="170"/>
      <c r="F5" s="171"/>
    </row>
    <row r="6" spans="1:6" ht="12.75">
      <c r="A6" s="208" t="s">
        <v>69</v>
      </c>
      <c r="B6" s="209"/>
      <c r="C6" s="209"/>
      <c r="D6" s="209"/>
      <c r="E6" s="209"/>
      <c r="F6" s="210"/>
    </row>
    <row r="7" spans="1:6" ht="12.75">
      <c r="A7" s="172"/>
      <c r="B7" s="8"/>
      <c r="C7" s="8"/>
      <c r="D7" s="8"/>
      <c r="E7" s="8"/>
      <c r="F7" s="173"/>
    </row>
    <row r="8" spans="1:6" ht="12.75">
      <c r="A8" s="172"/>
      <c r="B8" s="8"/>
      <c r="C8" s="8"/>
      <c r="D8" s="8"/>
      <c r="E8" s="8"/>
      <c r="F8" s="173"/>
    </row>
    <row r="9" spans="1:6" ht="12.75">
      <c r="A9" s="172"/>
      <c r="B9" s="8"/>
      <c r="C9" s="8"/>
      <c r="D9" s="8"/>
      <c r="E9" s="8"/>
      <c r="F9" s="173"/>
    </row>
    <row r="10" spans="1:6" ht="12.75">
      <c r="A10" s="211" t="s">
        <v>70</v>
      </c>
      <c r="B10" s="212"/>
      <c r="C10" s="212"/>
      <c r="D10" s="212"/>
      <c r="E10" s="212"/>
      <c r="F10" s="213"/>
    </row>
    <row r="11" spans="1:6" ht="12.75">
      <c r="A11" s="172"/>
      <c r="B11" s="8"/>
      <c r="C11" s="8"/>
      <c r="D11" s="8"/>
      <c r="E11" s="8"/>
      <c r="F11" s="173"/>
    </row>
    <row r="12" spans="1:6" ht="12.75">
      <c r="A12" s="172"/>
      <c r="B12" s="8"/>
      <c r="C12" s="8"/>
      <c r="D12" s="8"/>
      <c r="E12" s="8"/>
      <c r="F12" s="173"/>
    </row>
    <row r="13" spans="1:6" ht="12.75">
      <c r="A13" s="172"/>
      <c r="B13" s="8"/>
      <c r="C13" s="8"/>
      <c r="D13" s="8"/>
      <c r="E13" s="8"/>
      <c r="F13" s="173"/>
    </row>
    <row r="14" spans="1:6" ht="12.75">
      <c r="A14" s="214" t="s">
        <v>71</v>
      </c>
      <c r="B14" s="215"/>
      <c r="C14" s="215"/>
      <c r="D14" s="215"/>
      <c r="E14" s="215"/>
      <c r="F14" s="216"/>
    </row>
    <row r="15" spans="1:6" ht="12.75">
      <c r="A15" s="172"/>
      <c r="B15" s="8"/>
      <c r="C15" s="8"/>
      <c r="D15" s="8"/>
      <c r="E15" s="8"/>
      <c r="F15" s="173"/>
    </row>
    <row r="16" spans="1:6" ht="12.75">
      <c r="A16" s="172"/>
      <c r="B16" s="8"/>
      <c r="C16" s="8"/>
      <c r="D16" s="8"/>
      <c r="E16" s="8"/>
      <c r="F16" s="173"/>
    </row>
    <row r="17" spans="1:6" ht="12.75">
      <c r="A17" s="172"/>
      <c r="B17" s="8"/>
      <c r="C17" s="8"/>
      <c r="D17" s="8"/>
      <c r="E17" s="8"/>
      <c r="F17" s="173"/>
    </row>
    <row r="18" spans="1:6" ht="12.75">
      <c r="A18" s="174"/>
      <c r="B18" s="175"/>
      <c r="C18" s="175"/>
      <c r="D18" s="175"/>
      <c r="E18" s="175"/>
      <c r="F18" s="176"/>
    </row>
  </sheetData>
  <sheetProtection/>
  <mergeCells count="3">
    <mergeCell ref="A6:F6"/>
    <mergeCell ref="A10:F10"/>
    <mergeCell ref="A14:F14"/>
  </mergeCell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D20"/>
  <sheetViews>
    <sheetView showGridLines="0" zoomScalePageLayoutView="0" workbookViewId="0" topLeftCell="A3">
      <selection activeCell="B22" sqref="B22"/>
    </sheetView>
  </sheetViews>
  <sheetFormatPr defaultColWidth="11.421875" defaultRowHeight="12.75"/>
  <cols>
    <col min="1" max="1" width="17.8515625" style="0" customWidth="1"/>
    <col min="2" max="2" width="66.00390625" style="0" customWidth="1"/>
    <col min="3" max="3" width="19.00390625" style="0" bestFit="1" customWidth="1"/>
    <col min="4" max="4" width="18.421875" style="0" customWidth="1"/>
  </cols>
  <sheetData>
    <row r="7" spans="1:4" ht="27.75" customHeight="1">
      <c r="A7" s="217" t="s">
        <v>84</v>
      </c>
      <c r="B7" s="217"/>
      <c r="C7" s="217"/>
      <c r="D7" s="217"/>
    </row>
    <row r="8" spans="1:4" ht="12.75">
      <c r="A8" s="217"/>
      <c r="B8" s="217"/>
      <c r="C8" s="217"/>
      <c r="D8" s="217"/>
    </row>
    <row r="9" ht="12.75">
      <c r="A9" t="s">
        <v>136</v>
      </c>
    </row>
    <row r="10" ht="12.75">
      <c r="A10" t="s">
        <v>85</v>
      </c>
    </row>
    <row r="11" ht="12.75">
      <c r="A11" t="s">
        <v>134</v>
      </c>
    </row>
    <row r="12" ht="12.75">
      <c r="A12" t="s">
        <v>135</v>
      </c>
    </row>
    <row r="16" ht="12.75">
      <c r="A16" t="s">
        <v>204</v>
      </c>
    </row>
    <row r="17" ht="13.5" thickBot="1"/>
    <row r="18" spans="1:2" ht="12.75">
      <c r="A18" s="183" t="s">
        <v>94</v>
      </c>
      <c r="B18" s="184"/>
    </row>
    <row r="19" spans="1:2" ht="12.75">
      <c r="A19" s="185"/>
      <c r="B19" s="186"/>
    </row>
    <row r="20" spans="1:2" ht="13.5" thickBot="1">
      <c r="A20" s="187"/>
      <c r="B20" s="188"/>
    </row>
  </sheetData>
  <sheetProtection/>
  <mergeCells count="2">
    <mergeCell ref="A7:D8"/>
    <mergeCell ref="A18:B20"/>
  </mergeCells>
  <hyperlinks>
    <hyperlink ref="A18" r:id="rId1" display="www.mehner.info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5"/>
  <sheetViews>
    <sheetView showGridLines="0" tabSelected="1" zoomScalePageLayoutView="0" workbookViewId="0" topLeftCell="B1">
      <selection activeCell="L18" sqref="L18"/>
    </sheetView>
  </sheetViews>
  <sheetFormatPr defaultColWidth="11.421875" defaultRowHeight="12.75"/>
  <cols>
    <col min="1" max="1" width="1.7109375" style="0" customWidth="1"/>
    <col min="2" max="2" width="31.7109375" style="0" customWidth="1"/>
    <col min="3" max="3" width="11.421875" style="3" customWidth="1"/>
    <col min="4" max="4" width="4.28125" style="3" customWidth="1"/>
    <col min="5" max="5" width="29.421875" style="3" customWidth="1"/>
    <col min="6" max="6" width="7.421875" style="3" customWidth="1"/>
    <col min="7" max="7" width="4.28125" style="0" customWidth="1"/>
    <col min="8" max="8" width="27.8515625" style="0" customWidth="1"/>
    <col min="9" max="9" width="14.28125" style="3" customWidth="1"/>
    <col min="10" max="10" width="5.421875" style="0" customWidth="1"/>
    <col min="11" max="11" width="18.8515625" style="0" customWidth="1"/>
  </cols>
  <sheetData>
    <row r="1" ht="8.25" customHeight="1" thickBot="1"/>
    <row r="2" spans="2:9" ht="30" customHeight="1" thickBot="1">
      <c r="B2" s="45" t="s">
        <v>156</v>
      </c>
      <c r="C2" s="46"/>
      <c r="D2" s="47"/>
      <c r="E2" s="46"/>
      <c r="F2" s="47"/>
      <c r="G2" s="47"/>
      <c r="H2" s="47"/>
      <c r="I2" s="48"/>
    </row>
    <row r="3" spans="2:8" ht="12.75" customHeight="1">
      <c r="B3" s="2"/>
      <c r="H3" s="1"/>
    </row>
    <row r="4" spans="2:9" ht="12.75" customHeight="1">
      <c r="B4" s="189" t="s">
        <v>6</v>
      </c>
      <c r="C4" s="189"/>
      <c r="D4" s="28"/>
      <c r="E4" s="189" t="s">
        <v>86</v>
      </c>
      <c r="F4" s="189"/>
      <c r="G4" s="29"/>
      <c r="H4" s="190" t="s">
        <v>7</v>
      </c>
      <c r="I4" s="190"/>
    </row>
    <row r="5" spans="2:9" ht="12.75">
      <c r="B5" s="30" t="s">
        <v>10</v>
      </c>
      <c r="C5" s="31">
        <f>SUM(C6:C10)</f>
        <v>1354</v>
      </c>
      <c r="D5" s="32"/>
      <c r="E5" s="30" t="s">
        <v>10</v>
      </c>
      <c r="F5" s="31">
        <f>SUM(F6:F9)</f>
        <v>0</v>
      </c>
      <c r="G5" s="29"/>
      <c r="H5" s="30" t="s">
        <v>67</v>
      </c>
      <c r="I5" s="31">
        <f>SUM(I6:I10)</f>
        <v>0</v>
      </c>
    </row>
    <row r="6" spans="2:9" ht="12.75">
      <c r="B6" s="29" t="s">
        <v>52</v>
      </c>
      <c r="C6" s="32">
        <v>1200</v>
      </c>
      <c r="D6" s="33"/>
      <c r="E6" s="32" t="s">
        <v>14</v>
      </c>
      <c r="F6" s="32">
        <v>0</v>
      </c>
      <c r="G6" s="29"/>
      <c r="H6" s="34" t="s">
        <v>29</v>
      </c>
      <c r="I6" s="32">
        <v>0</v>
      </c>
    </row>
    <row r="7" spans="2:9" ht="12.75">
      <c r="B7" s="29" t="s">
        <v>51</v>
      </c>
      <c r="C7" s="32">
        <v>0</v>
      </c>
      <c r="D7" s="32"/>
      <c r="E7" s="32" t="s">
        <v>15</v>
      </c>
      <c r="F7" s="32">
        <v>0</v>
      </c>
      <c r="G7" s="29"/>
      <c r="H7" s="34" t="s">
        <v>28</v>
      </c>
      <c r="I7" s="32">
        <v>0</v>
      </c>
    </row>
    <row r="8" spans="2:9" ht="12.75">
      <c r="B8" s="29" t="s">
        <v>50</v>
      </c>
      <c r="C8" s="32">
        <v>0</v>
      </c>
      <c r="D8" s="33"/>
      <c r="E8" s="32" t="s">
        <v>16</v>
      </c>
      <c r="F8" s="32">
        <v>0</v>
      </c>
      <c r="G8" s="29"/>
      <c r="H8" s="34" t="s">
        <v>9</v>
      </c>
      <c r="I8" s="32">
        <v>0</v>
      </c>
    </row>
    <row r="9" spans="2:9" ht="12.75">
      <c r="B9" s="29" t="s">
        <v>32</v>
      </c>
      <c r="C9" s="32">
        <v>154</v>
      </c>
      <c r="D9" s="32"/>
      <c r="E9" s="32" t="s">
        <v>34</v>
      </c>
      <c r="F9" s="32">
        <v>0</v>
      </c>
      <c r="G9" s="29"/>
      <c r="H9" s="34" t="s">
        <v>16</v>
      </c>
      <c r="I9" s="32">
        <v>0</v>
      </c>
    </row>
    <row r="10" spans="2:9" ht="12.75">
      <c r="B10" s="29" t="s">
        <v>155</v>
      </c>
      <c r="C10" s="32">
        <v>0</v>
      </c>
      <c r="D10" s="32"/>
      <c r="E10" s="32"/>
      <c r="F10" s="32"/>
      <c r="G10" s="29"/>
      <c r="H10" s="35" t="s">
        <v>30</v>
      </c>
      <c r="I10" s="32">
        <v>0</v>
      </c>
    </row>
    <row r="11" spans="2:9" ht="12.75">
      <c r="B11" s="29"/>
      <c r="C11" s="32"/>
      <c r="D11" s="32"/>
      <c r="E11" s="32"/>
      <c r="F11" s="32"/>
      <c r="G11" s="29"/>
      <c r="H11" s="35"/>
      <c r="I11" s="32"/>
    </row>
    <row r="12" spans="2:9" ht="12.75">
      <c r="B12" s="29"/>
      <c r="C12" s="32"/>
      <c r="D12" s="32"/>
      <c r="E12" s="32"/>
      <c r="F12" s="32"/>
      <c r="G12" s="29"/>
      <c r="H12" s="35"/>
      <c r="I12" s="32"/>
    </row>
    <row r="13" spans="2:9" ht="12.75">
      <c r="B13" s="36" t="s">
        <v>118</v>
      </c>
      <c r="C13" s="37">
        <f>SUM(C14,C28,C33,C38,C42,C45,C52,C61)</f>
        <v>1175</v>
      </c>
      <c r="D13" s="32"/>
      <c r="E13" s="36" t="s">
        <v>119</v>
      </c>
      <c r="F13" s="38">
        <f>SUM(F14:F18)</f>
        <v>71.09</v>
      </c>
      <c r="G13" s="29"/>
      <c r="H13" s="36" t="s">
        <v>120</v>
      </c>
      <c r="I13" s="38">
        <f>SUM(I29,I22,I14)</f>
        <v>352</v>
      </c>
    </row>
    <row r="14" spans="2:9" ht="12.75">
      <c r="B14" s="43" t="s">
        <v>42</v>
      </c>
      <c r="C14" s="44">
        <f>SUM(C15:C24)</f>
        <v>30</v>
      </c>
      <c r="D14" s="32"/>
      <c r="E14" s="32" t="s">
        <v>41</v>
      </c>
      <c r="F14" s="32">
        <v>10</v>
      </c>
      <c r="G14" s="29"/>
      <c r="H14" s="49" t="s">
        <v>66</v>
      </c>
      <c r="I14" s="44">
        <f>SUM(I15:I20)</f>
        <v>130</v>
      </c>
    </row>
    <row r="15" spans="2:9" ht="12.75">
      <c r="B15" s="29" t="s">
        <v>48</v>
      </c>
      <c r="C15" s="32">
        <v>0</v>
      </c>
      <c r="D15" s="32"/>
      <c r="E15" s="32" t="s">
        <v>19</v>
      </c>
      <c r="F15" s="32">
        <v>10</v>
      </c>
      <c r="G15" s="29"/>
      <c r="H15" s="34" t="s">
        <v>3</v>
      </c>
      <c r="I15" s="32">
        <v>0</v>
      </c>
    </row>
    <row r="16" spans="2:9" ht="12.75">
      <c r="B16" s="29" t="s">
        <v>49</v>
      </c>
      <c r="C16" s="32">
        <v>30</v>
      </c>
      <c r="D16" s="32"/>
      <c r="E16" s="32" t="s">
        <v>37</v>
      </c>
      <c r="F16" s="32">
        <v>51.09</v>
      </c>
      <c r="G16" s="29"/>
      <c r="H16" s="34" t="s">
        <v>5</v>
      </c>
      <c r="I16" s="32">
        <v>0</v>
      </c>
    </row>
    <row r="17" spans="2:9" ht="12.75">
      <c r="B17" s="29" t="s">
        <v>46</v>
      </c>
      <c r="C17" s="32">
        <v>0</v>
      </c>
      <c r="D17" s="32"/>
      <c r="E17" s="32" t="s">
        <v>147</v>
      </c>
      <c r="F17" s="32">
        <v>0</v>
      </c>
      <c r="G17" s="29"/>
      <c r="H17" s="34" t="s">
        <v>47</v>
      </c>
      <c r="I17" s="32">
        <v>80</v>
      </c>
    </row>
    <row r="18" spans="2:9" ht="12.75">
      <c r="B18" s="29" t="s">
        <v>57</v>
      </c>
      <c r="C18" s="32">
        <v>0</v>
      </c>
      <c r="D18" s="32"/>
      <c r="E18" s="32" t="s">
        <v>35</v>
      </c>
      <c r="F18" s="32">
        <v>0</v>
      </c>
      <c r="G18" s="29"/>
      <c r="H18" s="34" t="s">
        <v>18</v>
      </c>
      <c r="I18" s="32">
        <v>50</v>
      </c>
    </row>
    <row r="19" spans="2:9" ht="12.75">
      <c r="B19" s="29" t="s">
        <v>26</v>
      </c>
      <c r="C19" s="32">
        <v>0</v>
      </c>
      <c r="D19" s="32"/>
      <c r="E19" s="40"/>
      <c r="F19" s="40"/>
      <c r="G19" s="29"/>
      <c r="H19" s="34" t="s">
        <v>61</v>
      </c>
      <c r="I19" s="32">
        <v>0</v>
      </c>
    </row>
    <row r="20" spans="2:9" ht="12.75">
      <c r="B20" s="29" t="s">
        <v>59</v>
      </c>
      <c r="C20" s="32">
        <v>0</v>
      </c>
      <c r="D20" s="32"/>
      <c r="E20" s="32"/>
      <c r="F20" s="32"/>
      <c r="G20" s="29"/>
      <c r="H20" s="34" t="s">
        <v>34</v>
      </c>
      <c r="I20" s="32">
        <v>0</v>
      </c>
    </row>
    <row r="21" spans="2:9" ht="12.75">
      <c r="B21" s="29" t="s">
        <v>58</v>
      </c>
      <c r="C21" s="32">
        <v>0</v>
      </c>
      <c r="D21" s="32"/>
      <c r="E21" s="32"/>
      <c r="F21" s="32"/>
      <c r="G21" s="29"/>
      <c r="H21" s="34"/>
      <c r="I21" s="32"/>
    </row>
    <row r="22" spans="2:9" ht="12.75">
      <c r="B22" s="29" t="s">
        <v>56</v>
      </c>
      <c r="C22" s="32">
        <v>0</v>
      </c>
      <c r="D22" s="32"/>
      <c r="E22" s="36" t="s">
        <v>133</v>
      </c>
      <c r="F22" s="38">
        <f>SUM(F23:F24)</f>
        <v>0</v>
      </c>
      <c r="G22" s="29"/>
      <c r="H22" s="49" t="s">
        <v>11</v>
      </c>
      <c r="I22" s="44">
        <f>SUM(I23:I27)</f>
        <v>132</v>
      </c>
    </row>
    <row r="23" spans="2:9" ht="12.75">
      <c r="B23" s="29" t="s">
        <v>35</v>
      </c>
      <c r="C23" s="32">
        <v>0</v>
      </c>
      <c r="D23" s="32"/>
      <c r="E23" s="32" t="s">
        <v>116</v>
      </c>
      <c r="F23" s="32">
        <v>0</v>
      </c>
      <c r="G23" s="29"/>
      <c r="H23" s="34" t="s">
        <v>4</v>
      </c>
      <c r="I23" s="32">
        <v>95</v>
      </c>
    </row>
    <row r="24" spans="2:9" ht="12.75">
      <c r="B24" s="29" t="s">
        <v>36</v>
      </c>
      <c r="C24" s="32">
        <v>0</v>
      </c>
      <c r="D24" s="41"/>
      <c r="E24" s="32" t="s">
        <v>117</v>
      </c>
      <c r="F24" s="32">
        <v>0</v>
      </c>
      <c r="G24" s="29"/>
      <c r="H24" s="34" t="s">
        <v>25</v>
      </c>
      <c r="I24" s="32">
        <v>37</v>
      </c>
    </row>
    <row r="25" spans="2:9" ht="12.75">
      <c r="B25" s="29"/>
      <c r="C25" s="32"/>
      <c r="D25" s="32"/>
      <c r="E25" s="32"/>
      <c r="F25" s="32"/>
      <c r="G25" s="29"/>
      <c r="H25" s="34" t="s">
        <v>122</v>
      </c>
      <c r="I25" s="32">
        <v>0</v>
      </c>
    </row>
    <row r="26" spans="2:9" ht="12.75">
      <c r="B26" s="43" t="s">
        <v>0</v>
      </c>
      <c r="C26" s="44">
        <v>700</v>
      </c>
      <c r="D26" s="32"/>
      <c r="E26" s="32"/>
      <c r="F26" s="32"/>
      <c r="G26" s="29"/>
      <c r="H26" s="34" t="s">
        <v>121</v>
      </c>
      <c r="I26" s="32">
        <v>0</v>
      </c>
    </row>
    <row r="27" spans="2:9" ht="12.75">
      <c r="B27" s="39"/>
      <c r="C27" s="33"/>
      <c r="D27" s="32"/>
      <c r="E27" s="32"/>
      <c r="F27" s="32"/>
      <c r="G27" s="29"/>
      <c r="H27" s="34" t="s">
        <v>123</v>
      </c>
      <c r="I27" s="32">
        <v>0</v>
      </c>
    </row>
    <row r="28" spans="2:9" ht="12.75">
      <c r="B28" s="43" t="s">
        <v>20</v>
      </c>
      <c r="C28" s="44">
        <f>SUM(C29:C31)</f>
        <v>0</v>
      </c>
      <c r="D28" s="32"/>
      <c r="E28" s="32"/>
      <c r="F28" s="32"/>
      <c r="G28" s="29"/>
      <c r="H28" s="34"/>
      <c r="I28" s="32"/>
    </row>
    <row r="29" spans="2:9" ht="12.75">
      <c r="B29" s="29" t="s">
        <v>22</v>
      </c>
      <c r="C29" s="32">
        <v>0</v>
      </c>
      <c r="D29" s="32"/>
      <c r="E29" s="32"/>
      <c r="F29" s="32"/>
      <c r="G29" s="29"/>
      <c r="H29" s="49" t="s">
        <v>34</v>
      </c>
      <c r="I29" s="44">
        <f>SUM(I30:I41)</f>
        <v>90</v>
      </c>
    </row>
    <row r="30" spans="2:9" ht="12.75">
      <c r="B30" s="29" t="s">
        <v>24</v>
      </c>
      <c r="C30" s="32">
        <v>0</v>
      </c>
      <c r="D30" s="32"/>
      <c r="E30" s="32"/>
      <c r="F30" s="32"/>
      <c r="G30" s="29"/>
      <c r="H30" s="34" t="s">
        <v>23</v>
      </c>
      <c r="I30" s="32">
        <v>0</v>
      </c>
    </row>
    <row r="31" spans="2:9" ht="12.75">
      <c r="B31" s="29" t="s">
        <v>40</v>
      </c>
      <c r="C31" s="32">
        <v>0</v>
      </c>
      <c r="D31" s="32"/>
      <c r="E31" s="32"/>
      <c r="F31" s="32"/>
      <c r="G31" s="29"/>
      <c r="H31" s="34" t="s">
        <v>154</v>
      </c>
      <c r="I31" s="32">
        <v>0</v>
      </c>
    </row>
    <row r="32" spans="2:9" ht="12.75">
      <c r="B32" s="29"/>
      <c r="C32" s="32"/>
      <c r="D32" s="32"/>
      <c r="E32" s="32"/>
      <c r="F32" s="32"/>
      <c r="G32" s="29"/>
      <c r="H32" s="34" t="s">
        <v>54</v>
      </c>
      <c r="I32" s="32"/>
    </row>
    <row r="33" spans="2:9" ht="12.75">
      <c r="B33" s="43" t="s">
        <v>38</v>
      </c>
      <c r="C33" s="44">
        <f>SUM(C34:C36)</f>
        <v>0</v>
      </c>
      <c r="D33" s="32"/>
      <c r="E33" s="32"/>
      <c r="F33" s="32"/>
      <c r="G33" s="29"/>
      <c r="H33" s="34" t="s">
        <v>60</v>
      </c>
      <c r="I33" s="32">
        <v>30</v>
      </c>
    </row>
    <row r="34" spans="2:9" ht="12.75">
      <c r="B34" s="29" t="s">
        <v>130</v>
      </c>
      <c r="C34" s="32">
        <v>0</v>
      </c>
      <c r="D34" s="32"/>
      <c r="E34" s="42"/>
      <c r="F34" s="32"/>
      <c r="G34" s="29"/>
      <c r="H34" s="34" t="s">
        <v>55</v>
      </c>
      <c r="I34" s="32">
        <v>0</v>
      </c>
    </row>
    <row r="35" spans="2:9" ht="12.75">
      <c r="B35" s="29" t="s">
        <v>39</v>
      </c>
      <c r="C35" s="32">
        <v>0</v>
      </c>
      <c r="D35" s="32"/>
      <c r="E35" s="42"/>
      <c r="F35" s="32"/>
      <c r="G35" s="29"/>
      <c r="H35" s="34" t="s">
        <v>17</v>
      </c>
      <c r="I35" s="32">
        <v>0</v>
      </c>
    </row>
    <row r="36" spans="2:9" ht="12.75">
      <c r="B36" s="29" t="s">
        <v>21</v>
      </c>
      <c r="C36" s="32">
        <v>0</v>
      </c>
      <c r="D36" s="32"/>
      <c r="E36" s="42"/>
      <c r="F36" s="32"/>
      <c r="G36" s="29"/>
      <c r="H36" s="34" t="s">
        <v>8</v>
      </c>
      <c r="I36" s="32">
        <v>0</v>
      </c>
    </row>
    <row r="37" spans="2:9" ht="12.75">
      <c r="B37" s="29"/>
      <c r="C37" s="32"/>
      <c r="D37" s="32"/>
      <c r="E37" s="32"/>
      <c r="F37" s="32"/>
      <c r="G37" s="29"/>
      <c r="H37" s="34" t="s">
        <v>62</v>
      </c>
      <c r="I37" s="32">
        <v>60</v>
      </c>
    </row>
    <row r="38" spans="2:9" ht="12.75">
      <c r="B38" s="43" t="s">
        <v>43</v>
      </c>
      <c r="C38" s="44">
        <f>SUM(C39:C40)</f>
        <v>45</v>
      </c>
      <c r="D38" s="32"/>
      <c r="E38" s="32"/>
      <c r="F38" s="32"/>
      <c r="G38" s="29"/>
      <c r="H38" s="34" t="s">
        <v>53</v>
      </c>
      <c r="I38" s="32">
        <v>0</v>
      </c>
    </row>
    <row r="39" spans="2:9" ht="12.75">
      <c r="B39" s="29" t="s">
        <v>129</v>
      </c>
      <c r="C39" s="32">
        <v>40</v>
      </c>
      <c r="D39" s="32"/>
      <c r="E39" s="32"/>
      <c r="F39" s="32"/>
      <c r="G39" s="29"/>
      <c r="H39" s="34" t="s">
        <v>124</v>
      </c>
      <c r="I39" s="32">
        <v>0</v>
      </c>
    </row>
    <row r="40" spans="2:9" ht="12.75">
      <c r="B40" s="29" t="s">
        <v>44</v>
      </c>
      <c r="C40" s="32">
        <v>5</v>
      </c>
      <c r="D40" s="32"/>
      <c r="E40" s="32"/>
      <c r="F40" s="32"/>
      <c r="G40" s="29"/>
      <c r="H40" s="34" t="s">
        <v>125</v>
      </c>
      <c r="I40" s="32">
        <v>0</v>
      </c>
    </row>
    <row r="41" spans="2:9" ht="12.75">
      <c r="B41" s="29"/>
      <c r="C41" s="32"/>
      <c r="D41" s="32"/>
      <c r="E41" s="32"/>
      <c r="F41" s="32"/>
      <c r="G41" s="29"/>
      <c r="H41" s="34" t="s">
        <v>125</v>
      </c>
      <c r="I41" s="32">
        <v>0</v>
      </c>
    </row>
    <row r="42" spans="2:9" ht="12.75">
      <c r="B42" s="43" t="s">
        <v>11</v>
      </c>
      <c r="C42" s="44">
        <f>SUM(C43:C43)</f>
        <v>0</v>
      </c>
      <c r="D42" s="32"/>
      <c r="E42" s="32"/>
      <c r="F42" s="32"/>
      <c r="G42" s="29"/>
      <c r="H42" s="34"/>
      <c r="I42" s="32"/>
    </row>
    <row r="43" spans="2:9" ht="12.75">
      <c r="B43" s="29" t="s">
        <v>27</v>
      </c>
      <c r="C43" s="32">
        <v>0</v>
      </c>
      <c r="D43" s="32"/>
      <c r="E43" s="32"/>
      <c r="F43" s="32"/>
      <c r="G43" s="29"/>
      <c r="H43" s="34"/>
      <c r="I43" s="32"/>
    </row>
    <row r="44" spans="2:9" ht="12.75">
      <c r="B44" s="29"/>
      <c r="C44" s="32"/>
      <c r="D44" s="32"/>
      <c r="E44" s="32"/>
      <c r="F44" s="32"/>
      <c r="G44" s="29"/>
      <c r="H44" s="34"/>
      <c r="I44" s="32"/>
    </row>
    <row r="45" spans="2:9" ht="12.75">
      <c r="B45" s="43" t="s">
        <v>128</v>
      </c>
      <c r="C45" s="44">
        <f>SUM(C46:C50)</f>
        <v>1100</v>
      </c>
      <c r="D45" s="32"/>
      <c r="E45" s="32"/>
      <c r="F45" s="32"/>
      <c r="G45" s="29"/>
      <c r="H45" s="34"/>
      <c r="I45" s="32"/>
    </row>
    <row r="46" spans="2:9" ht="12.75">
      <c r="B46" s="29" t="s">
        <v>126</v>
      </c>
      <c r="C46" s="32">
        <v>800</v>
      </c>
      <c r="D46" s="32"/>
      <c r="E46" s="32"/>
      <c r="F46" s="32"/>
      <c r="G46" s="29"/>
      <c r="H46" s="34"/>
      <c r="I46" s="32"/>
    </row>
    <row r="47" spans="2:9" ht="12.75">
      <c r="B47" s="29" t="s">
        <v>127</v>
      </c>
      <c r="C47" s="32">
        <v>300</v>
      </c>
      <c r="D47" s="32"/>
      <c r="E47" s="32"/>
      <c r="F47" s="32"/>
      <c r="G47" s="29"/>
      <c r="H47" s="34"/>
      <c r="I47" s="32"/>
    </row>
    <row r="48" spans="2:9" ht="12.75">
      <c r="B48" s="29" t="s">
        <v>13</v>
      </c>
      <c r="C48" s="32">
        <v>0</v>
      </c>
      <c r="D48" s="32"/>
      <c r="E48" s="32"/>
      <c r="F48" s="32"/>
      <c r="G48" s="29"/>
      <c r="H48" s="34"/>
      <c r="I48" s="32"/>
    </row>
    <row r="49" spans="2:9" ht="12.75">
      <c r="B49" s="29" t="s">
        <v>35</v>
      </c>
      <c r="C49" s="32">
        <v>0</v>
      </c>
      <c r="D49" s="32"/>
      <c r="E49" s="32"/>
      <c r="F49" s="32"/>
      <c r="G49" s="29"/>
      <c r="H49" s="34"/>
      <c r="I49" s="32"/>
    </row>
    <row r="50" spans="2:9" ht="12.75">
      <c r="B50" s="29" t="s">
        <v>36</v>
      </c>
      <c r="C50" s="32">
        <v>0</v>
      </c>
      <c r="D50" s="32"/>
      <c r="E50" s="32"/>
      <c r="F50" s="32"/>
      <c r="G50" s="29"/>
      <c r="H50" s="34"/>
      <c r="I50" s="32"/>
    </row>
    <row r="51" spans="2:9" ht="12.75">
      <c r="B51" s="29"/>
      <c r="C51" s="32"/>
      <c r="D51" s="32"/>
      <c r="E51" s="32"/>
      <c r="F51" s="32"/>
      <c r="G51" s="29"/>
      <c r="H51" s="34"/>
      <c r="I51" s="32"/>
    </row>
    <row r="52" spans="2:9" ht="12.75">
      <c r="B52" s="43" t="s">
        <v>1</v>
      </c>
      <c r="C52" s="44">
        <f>SUM(C53:C59)</f>
        <v>0</v>
      </c>
      <c r="D52" s="32"/>
      <c r="E52" s="32"/>
      <c r="F52" s="32"/>
      <c r="G52" s="29"/>
      <c r="H52" s="34"/>
      <c r="I52" s="32"/>
    </row>
    <row r="53" spans="2:9" ht="12.75">
      <c r="B53" s="29" t="s">
        <v>131</v>
      </c>
      <c r="C53" s="32">
        <v>0</v>
      </c>
      <c r="D53" s="32"/>
      <c r="E53" s="32"/>
      <c r="F53" s="32"/>
      <c r="G53" s="29"/>
      <c r="H53" s="34"/>
      <c r="I53" s="32"/>
    </row>
    <row r="54" spans="2:9" ht="12.75">
      <c r="B54" s="29" t="s">
        <v>2</v>
      </c>
      <c r="C54" s="32">
        <v>0</v>
      </c>
      <c r="D54" s="32"/>
      <c r="E54" s="32"/>
      <c r="F54" s="32"/>
      <c r="G54" s="29"/>
      <c r="H54" s="34"/>
      <c r="I54" s="32"/>
    </row>
    <row r="55" spans="2:9" ht="12.75">
      <c r="B55" s="29" t="s">
        <v>12</v>
      </c>
      <c r="C55" s="32">
        <v>0</v>
      </c>
      <c r="D55" s="32"/>
      <c r="E55" s="32"/>
      <c r="F55" s="32"/>
      <c r="G55" s="29"/>
      <c r="H55" s="34"/>
      <c r="I55" s="32"/>
    </row>
    <row r="56" spans="2:9" ht="12.75">
      <c r="B56" s="29" t="s">
        <v>35</v>
      </c>
      <c r="C56" s="32">
        <v>0</v>
      </c>
      <c r="D56" s="32"/>
      <c r="E56" s="32"/>
      <c r="F56" s="32"/>
      <c r="G56" s="29"/>
      <c r="H56" s="34"/>
      <c r="I56" s="32"/>
    </row>
    <row r="57" spans="2:9" ht="12.75">
      <c r="B57" s="29" t="s">
        <v>36</v>
      </c>
      <c r="C57" s="32">
        <v>0</v>
      </c>
      <c r="D57" s="32"/>
      <c r="E57" s="32"/>
      <c r="F57" s="32"/>
      <c r="G57" s="29"/>
      <c r="H57" s="34"/>
      <c r="I57" s="32"/>
    </row>
    <row r="58" spans="2:9" ht="12.75">
      <c r="B58" s="29" t="s">
        <v>132</v>
      </c>
      <c r="C58" s="32">
        <v>0</v>
      </c>
      <c r="D58" s="32"/>
      <c r="E58" s="32"/>
      <c r="F58" s="32"/>
      <c r="G58" s="29"/>
      <c r="H58" s="34"/>
      <c r="I58" s="32"/>
    </row>
    <row r="59" spans="2:9" ht="12.75">
      <c r="B59" s="29" t="s">
        <v>92</v>
      </c>
      <c r="C59" s="32">
        <v>0</v>
      </c>
      <c r="D59" s="32"/>
      <c r="E59" s="32"/>
      <c r="F59" s="32"/>
      <c r="G59" s="29"/>
      <c r="H59" s="34"/>
      <c r="I59" s="32"/>
    </row>
    <row r="60" spans="2:9" ht="12.75">
      <c r="B60" s="29"/>
      <c r="C60" s="32"/>
      <c r="D60" s="32"/>
      <c r="E60" s="32"/>
      <c r="F60" s="32"/>
      <c r="G60" s="29"/>
      <c r="H60" s="34"/>
      <c r="I60" s="32"/>
    </row>
    <row r="61" spans="2:9" ht="12.75">
      <c r="B61" s="43" t="s">
        <v>34</v>
      </c>
      <c r="C61" s="44">
        <f>SUM(C62:C64)</f>
        <v>0</v>
      </c>
      <c r="D61" s="32"/>
      <c r="E61" s="32"/>
      <c r="F61" s="32"/>
      <c r="G61" s="29"/>
      <c r="H61" s="34"/>
      <c r="I61" s="32"/>
    </row>
    <row r="62" spans="2:9" ht="12.75">
      <c r="B62" s="29" t="s">
        <v>45</v>
      </c>
      <c r="C62" s="32">
        <v>0</v>
      </c>
      <c r="D62" s="32"/>
      <c r="E62" s="32"/>
      <c r="F62" s="32"/>
      <c r="G62" s="29"/>
      <c r="H62" s="34"/>
      <c r="I62" s="32"/>
    </row>
    <row r="63" spans="2:9" ht="12.75">
      <c r="B63" s="29" t="s">
        <v>45</v>
      </c>
      <c r="C63" s="32">
        <v>0</v>
      </c>
      <c r="D63" s="32"/>
      <c r="E63" s="32"/>
      <c r="F63" s="32"/>
      <c r="G63" s="29"/>
      <c r="H63" s="34"/>
      <c r="I63" s="32"/>
    </row>
    <row r="64" spans="2:9" ht="12.75">
      <c r="B64" s="29" t="s">
        <v>45</v>
      </c>
      <c r="C64" s="32">
        <v>0</v>
      </c>
      <c r="D64" s="32"/>
      <c r="E64" s="32"/>
      <c r="F64" s="32"/>
      <c r="G64" s="29"/>
      <c r="H64" s="34"/>
      <c r="I64" s="32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</sheetData>
  <sheetProtection/>
  <mergeCells count="3">
    <mergeCell ref="B4:C4"/>
    <mergeCell ref="H4:I4"/>
    <mergeCell ref="E4:F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146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40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>
        <v>39816</v>
      </c>
      <c r="H8" s="112" t="s">
        <v>177</v>
      </c>
      <c r="I8" s="113">
        <v>40</v>
      </c>
      <c r="J8" s="114" t="s">
        <v>178</v>
      </c>
      <c r="K8" s="115" t="s">
        <v>77</v>
      </c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221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21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1396</v>
      </c>
      <c r="F15" s="92"/>
      <c r="G15" s="111">
        <v>39820</v>
      </c>
      <c r="H15" s="112" t="s">
        <v>79</v>
      </c>
      <c r="I15" s="113">
        <v>6</v>
      </c>
      <c r="J15" s="114" t="s">
        <v>174</v>
      </c>
      <c r="K15" s="115" t="s">
        <v>77</v>
      </c>
    </row>
    <row r="16" spans="2:11" s="97" customFormat="1" ht="10.5" customHeight="1">
      <c r="B16" s="132"/>
      <c r="C16" s="133"/>
      <c r="D16" s="134"/>
      <c r="E16" s="135"/>
      <c r="F16" s="92"/>
      <c r="G16" s="111">
        <v>39823</v>
      </c>
      <c r="H16" s="112" t="s">
        <v>171</v>
      </c>
      <c r="I16" s="113">
        <v>10</v>
      </c>
      <c r="J16" s="114" t="s">
        <v>172</v>
      </c>
      <c r="K16" s="115" t="s">
        <v>77</v>
      </c>
    </row>
    <row r="17" spans="2:11" s="97" customFormat="1" ht="10.5" customHeight="1">
      <c r="B17" s="136" t="s">
        <v>164</v>
      </c>
      <c r="C17" s="137"/>
      <c r="D17" s="138"/>
      <c r="E17" s="139">
        <f>C15-E15</f>
        <v>-42</v>
      </c>
      <c r="F17" s="92"/>
      <c r="G17" s="111">
        <v>39830</v>
      </c>
      <c r="H17" s="112" t="s">
        <v>79</v>
      </c>
      <c r="I17" s="113">
        <v>5</v>
      </c>
      <c r="J17" s="114" t="s">
        <v>175</v>
      </c>
      <c r="K17" s="115" t="s">
        <v>77</v>
      </c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50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>
        <v>39825</v>
      </c>
      <c r="H21" s="112" t="s">
        <v>173</v>
      </c>
      <c r="I21" s="113">
        <v>30</v>
      </c>
      <c r="J21" s="114" t="s">
        <v>174</v>
      </c>
      <c r="K21" s="115" t="s">
        <v>78</v>
      </c>
    </row>
    <row r="22" spans="2:11" s="97" customFormat="1" ht="10.5" customHeight="1">
      <c r="B22" s="202" t="s">
        <v>165</v>
      </c>
      <c r="C22" s="203"/>
      <c r="D22" s="203"/>
      <c r="E22" s="204"/>
      <c r="F22" s="92"/>
      <c r="G22" s="111">
        <v>39829</v>
      </c>
      <c r="H22" s="112" t="s">
        <v>176</v>
      </c>
      <c r="I22" s="113">
        <v>20</v>
      </c>
      <c r="J22" s="114" t="s">
        <v>175</v>
      </c>
      <c r="K22" s="115" t="s">
        <v>78</v>
      </c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-42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60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>
        <v>39831</v>
      </c>
      <c r="H35" s="112" t="s">
        <v>179</v>
      </c>
      <c r="I35" s="113">
        <v>60</v>
      </c>
      <c r="J35" s="114" t="s">
        <v>175</v>
      </c>
      <c r="K35" s="115" t="s">
        <v>78</v>
      </c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20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>
        <v>39833</v>
      </c>
      <c r="H46" s="112" t="s">
        <v>150</v>
      </c>
      <c r="I46" s="113">
        <v>20</v>
      </c>
      <c r="J46" s="114" t="s">
        <v>180</v>
      </c>
      <c r="K46" s="115" t="s">
        <v>77</v>
      </c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30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>
        <v>39823</v>
      </c>
      <c r="H49" s="112" t="s">
        <v>181</v>
      </c>
      <c r="I49" s="113">
        <v>30</v>
      </c>
      <c r="J49" s="114" t="s">
        <v>174</v>
      </c>
      <c r="K49" s="115" t="s">
        <v>90</v>
      </c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221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151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182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152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183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153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184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B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185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186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187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188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24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18.421875" style="0" customWidth="1"/>
    <col min="3" max="3" width="11.421875" style="3" customWidth="1"/>
    <col min="4" max="4" width="21.421875" style="0" customWidth="1"/>
    <col min="5" max="5" width="10.8515625" style="3" customWidth="1"/>
    <col min="6" max="6" width="4.00390625" style="0" customWidth="1"/>
    <col min="7" max="7" width="10.7109375" style="0" customWidth="1"/>
    <col min="8" max="8" width="26.28125" style="0" customWidth="1"/>
    <col min="9" max="9" width="10.28125" style="1" customWidth="1"/>
    <col min="10" max="10" width="9.421875" style="11" customWidth="1"/>
    <col min="11" max="11" width="12.00390625" style="11" customWidth="1"/>
  </cols>
  <sheetData>
    <row r="1" ht="6.75" customHeight="1" thickBot="1"/>
    <row r="2" spans="2:11" ht="30" customHeight="1" thickBot="1">
      <c r="B2" s="45" t="s">
        <v>189</v>
      </c>
      <c r="C2" s="46"/>
      <c r="D2" s="47"/>
      <c r="E2" s="46"/>
      <c r="F2" s="47"/>
      <c r="G2" s="47"/>
      <c r="H2" s="47"/>
      <c r="I2" s="50"/>
      <c r="J2" s="84"/>
      <c r="K2" s="85"/>
    </row>
    <row r="3" ht="4.5" customHeight="1">
      <c r="B3" s="4"/>
    </row>
    <row r="4" spans="2:11" ht="12.75">
      <c r="B4" s="5" t="s">
        <v>169</v>
      </c>
      <c r="F4" s="8"/>
      <c r="G4" s="82"/>
      <c r="H4" s="82"/>
      <c r="I4" s="86"/>
      <c r="J4" s="87"/>
      <c r="K4" s="87"/>
    </row>
    <row r="5" spans="6:11" ht="12.75">
      <c r="F5" s="6"/>
      <c r="G5" s="191" t="s">
        <v>81</v>
      </c>
      <c r="H5" s="192"/>
      <c r="I5" s="192"/>
      <c r="J5" s="192"/>
      <c r="K5" s="193"/>
    </row>
    <row r="6" spans="2:11" s="97" customFormat="1" ht="12" customHeight="1">
      <c r="B6" s="88" t="s">
        <v>31</v>
      </c>
      <c r="C6" s="89"/>
      <c r="D6" s="90" t="s">
        <v>33</v>
      </c>
      <c r="E6" s="91"/>
      <c r="F6" s="92"/>
      <c r="G6" s="93" t="s">
        <v>63</v>
      </c>
      <c r="H6" s="93" t="s">
        <v>65</v>
      </c>
      <c r="I6" s="94" t="s">
        <v>64</v>
      </c>
      <c r="J6" s="95" t="s">
        <v>158</v>
      </c>
      <c r="K6" s="96" t="s">
        <v>76</v>
      </c>
    </row>
    <row r="7" spans="2:11" s="97" customFormat="1" ht="10.5" customHeight="1">
      <c r="B7" s="98" t="s">
        <v>159</v>
      </c>
      <c r="C7" s="99">
        <f>Finanzplan!C5</f>
        <v>1354</v>
      </c>
      <c r="D7" s="100" t="s">
        <v>160</v>
      </c>
      <c r="E7" s="101">
        <f>Finanzplan!C13</f>
        <v>1175</v>
      </c>
      <c r="F7" s="92"/>
      <c r="G7" s="102"/>
      <c r="H7" s="103" t="s">
        <v>161</v>
      </c>
      <c r="I7" s="104">
        <f>SUM(I8:I13)</f>
        <v>0</v>
      </c>
      <c r="J7" s="105"/>
      <c r="K7" s="106"/>
    </row>
    <row r="8" spans="2:11" s="97" customFormat="1" ht="10.5" customHeight="1">
      <c r="B8" s="107"/>
      <c r="C8" s="108"/>
      <c r="D8" s="109"/>
      <c r="E8" s="110"/>
      <c r="F8" s="92"/>
      <c r="G8" s="111"/>
      <c r="H8" s="112"/>
      <c r="I8" s="113"/>
      <c r="J8" s="114"/>
      <c r="K8" s="115"/>
    </row>
    <row r="9" spans="2:11" s="97" customFormat="1" ht="10.5" customHeight="1">
      <c r="B9" s="116"/>
      <c r="C9" s="117"/>
      <c r="D9" s="118"/>
      <c r="E9" s="119"/>
      <c r="F9" s="92"/>
      <c r="G9" s="111"/>
      <c r="H9" s="112"/>
      <c r="I9" s="113"/>
      <c r="J9" s="114"/>
      <c r="K9" s="115"/>
    </row>
    <row r="10" spans="2:11" s="97" customFormat="1" ht="10.5" customHeight="1">
      <c r="B10" s="116"/>
      <c r="C10" s="117"/>
      <c r="D10" s="120" t="s">
        <v>83</v>
      </c>
      <c r="E10" s="121"/>
      <c r="F10" s="92"/>
      <c r="G10" s="111"/>
      <c r="H10" s="112"/>
      <c r="I10" s="113"/>
      <c r="J10" s="114"/>
      <c r="K10" s="115"/>
    </row>
    <row r="11" spans="2:11" s="97" customFormat="1" ht="10.5" customHeight="1">
      <c r="B11" s="116"/>
      <c r="C11" s="117"/>
      <c r="D11" s="122" t="s">
        <v>148</v>
      </c>
      <c r="E11" s="119">
        <f>I56</f>
        <v>0</v>
      </c>
      <c r="F11" s="92"/>
      <c r="G11" s="111"/>
      <c r="H11" s="112"/>
      <c r="I11" s="113"/>
      <c r="J11" s="114"/>
      <c r="K11" s="115"/>
    </row>
    <row r="12" spans="2:11" s="97" customFormat="1" ht="10.5" customHeight="1">
      <c r="B12" s="116"/>
      <c r="C12" s="117"/>
      <c r="D12" s="123" t="s">
        <v>149</v>
      </c>
      <c r="E12" s="119"/>
      <c r="F12" s="92"/>
      <c r="G12" s="111"/>
      <c r="H12" s="112"/>
      <c r="I12" s="113"/>
      <c r="J12" s="114"/>
      <c r="K12" s="115"/>
    </row>
    <row r="13" spans="2:11" s="97" customFormat="1" ht="10.5" customHeight="1">
      <c r="B13" s="116"/>
      <c r="C13" s="117"/>
      <c r="D13" s="123"/>
      <c r="E13" s="119"/>
      <c r="F13" s="92"/>
      <c r="G13" s="111"/>
      <c r="H13" s="112"/>
      <c r="I13" s="113"/>
      <c r="J13" s="114"/>
      <c r="K13" s="115"/>
    </row>
    <row r="14" spans="2:11" s="97" customFormat="1" ht="10.5" customHeight="1" thickBot="1">
      <c r="B14" s="124"/>
      <c r="C14" s="125"/>
      <c r="D14" s="126"/>
      <c r="E14" s="127"/>
      <c r="F14" s="92"/>
      <c r="G14" s="102"/>
      <c r="H14" s="103" t="s">
        <v>162</v>
      </c>
      <c r="I14" s="104">
        <f>SUM(I15:I19)</f>
        <v>0</v>
      </c>
      <c r="J14" s="105"/>
      <c r="K14" s="106"/>
    </row>
    <row r="15" spans="2:11" s="97" customFormat="1" ht="10.5" customHeight="1">
      <c r="B15" s="128" t="s">
        <v>31</v>
      </c>
      <c r="C15" s="129">
        <f>SUM(C7:C14)</f>
        <v>1354</v>
      </c>
      <c r="D15" s="130" t="s">
        <v>163</v>
      </c>
      <c r="E15" s="131">
        <f>SUM(E7,E11)</f>
        <v>1175</v>
      </c>
      <c r="F15" s="92"/>
      <c r="G15" s="111"/>
      <c r="H15" s="112"/>
      <c r="I15" s="113"/>
      <c r="J15" s="114"/>
      <c r="K15" s="115"/>
    </row>
    <row r="16" spans="2:11" s="97" customFormat="1" ht="10.5" customHeight="1">
      <c r="B16" s="132"/>
      <c r="C16" s="133"/>
      <c r="D16" s="134"/>
      <c r="E16" s="135"/>
      <c r="F16" s="92"/>
      <c r="G16" s="111"/>
      <c r="H16" s="112"/>
      <c r="I16" s="113"/>
      <c r="J16" s="114"/>
      <c r="K16" s="115"/>
    </row>
    <row r="17" spans="2:11" s="97" customFormat="1" ht="10.5" customHeight="1">
      <c r="B17" s="136" t="s">
        <v>164</v>
      </c>
      <c r="C17" s="137"/>
      <c r="D17" s="138"/>
      <c r="E17" s="139">
        <f>C15-E15</f>
        <v>179</v>
      </c>
      <c r="F17" s="92"/>
      <c r="G17" s="111"/>
      <c r="H17" s="112"/>
      <c r="I17" s="113"/>
      <c r="J17" s="114"/>
      <c r="K17" s="115"/>
    </row>
    <row r="18" spans="2:11" s="97" customFormat="1" ht="10.5" customHeight="1">
      <c r="B18" s="140"/>
      <c r="C18" s="141"/>
      <c r="D18" s="142"/>
      <c r="E18" s="141"/>
      <c r="F18" s="92"/>
      <c r="G18" s="111"/>
      <c r="H18" s="112"/>
      <c r="I18" s="113"/>
      <c r="J18" s="114"/>
      <c r="K18" s="115"/>
    </row>
    <row r="19" spans="2:11" s="97" customFormat="1" ht="11.25" customHeight="1">
      <c r="B19" s="143"/>
      <c r="C19" s="133"/>
      <c r="D19" s="134"/>
      <c r="E19" s="133"/>
      <c r="F19" s="92"/>
      <c r="G19" s="111"/>
      <c r="H19" s="112"/>
      <c r="I19" s="113"/>
      <c r="J19" s="114"/>
      <c r="K19" s="115"/>
    </row>
    <row r="20" spans="2:11" s="97" customFormat="1" ht="11.25" customHeight="1">
      <c r="B20" s="143"/>
      <c r="C20" s="133"/>
      <c r="D20" s="134"/>
      <c r="E20" s="133"/>
      <c r="F20" s="92"/>
      <c r="G20" s="102"/>
      <c r="H20" s="103" t="s">
        <v>170</v>
      </c>
      <c r="I20" s="104">
        <f>SUM(I21:I33)</f>
        <v>0</v>
      </c>
      <c r="J20" s="105"/>
      <c r="K20" s="106"/>
    </row>
    <row r="21" spans="3:11" s="97" customFormat="1" ht="10.5" customHeight="1">
      <c r="C21" s="133"/>
      <c r="D21" s="134"/>
      <c r="E21" s="133"/>
      <c r="F21" s="92"/>
      <c r="G21" s="111"/>
      <c r="H21" s="112"/>
      <c r="I21" s="113"/>
      <c r="J21" s="114"/>
      <c r="K21" s="115"/>
    </row>
    <row r="22" spans="2:11" s="97" customFormat="1" ht="10.5" customHeight="1">
      <c r="B22" s="202" t="s">
        <v>190</v>
      </c>
      <c r="C22" s="203"/>
      <c r="D22" s="203"/>
      <c r="E22" s="204"/>
      <c r="F22" s="92"/>
      <c r="G22" s="111"/>
      <c r="H22" s="112"/>
      <c r="I22" s="113"/>
      <c r="J22" s="114"/>
      <c r="K22" s="115"/>
    </row>
    <row r="23" spans="2:11" s="97" customFormat="1" ht="10.5" customHeight="1">
      <c r="B23" s="205"/>
      <c r="C23" s="206"/>
      <c r="D23" s="206"/>
      <c r="E23" s="207"/>
      <c r="F23" s="92"/>
      <c r="G23" s="111"/>
      <c r="H23" s="112"/>
      <c r="I23" s="113"/>
      <c r="J23" s="114"/>
      <c r="K23" s="115"/>
    </row>
    <row r="24" spans="2:11" s="97" customFormat="1" ht="10.5" customHeight="1">
      <c r="B24" s="144"/>
      <c r="C24" s="145"/>
      <c r="D24" s="146"/>
      <c r="E24" s="147"/>
      <c r="F24" s="92"/>
      <c r="G24" s="111"/>
      <c r="H24" s="112"/>
      <c r="I24" s="113"/>
      <c r="J24" s="114"/>
      <c r="K24" s="115"/>
    </row>
    <row r="25" spans="2:11" s="97" customFormat="1" ht="10.5" customHeight="1">
      <c r="B25" s="144"/>
      <c r="C25" s="145"/>
      <c r="D25" s="146"/>
      <c r="E25" s="147"/>
      <c r="F25" s="92"/>
      <c r="G25" s="111"/>
      <c r="H25" s="112"/>
      <c r="I25" s="113"/>
      <c r="J25" s="114"/>
      <c r="K25" s="115"/>
    </row>
    <row r="26" spans="2:11" s="97" customFormat="1" ht="10.5" customHeight="1">
      <c r="B26" s="144"/>
      <c r="C26" s="196">
        <f>E17</f>
        <v>179</v>
      </c>
      <c r="D26" s="197"/>
      <c r="E26" s="147"/>
      <c r="F26" s="92"/>
      <c r="G26" s="111"/>
      <c r="H26" s="112"/>
      <c r="I26" s="113"/>
      <c r="J26" s="114"/>
      <c r="K26" s="115"/>
    </row>
    <row r="27" spans="2:11" s="97" customFormat="1" ht="10.5" customHeight="1">
      <c r="B27" s="148"/>
      <c r="C27" s="198"/>
      <c r="D27" s="199"/>
      <c r="E27" s="149"/>
      <c r="F27" s="92"/>
      <c r="G27" s="111"/>
      <c r="H27" s="112"/>
      <c r="I27" s="113"/>
      <c r="J27" s="114"/>
      <c r="K27" s="115"/>
    </row>
    <row r="28" spans="2:11" s="97" customFormat="1" ht="10.5" customHeight="1">
      <c r="B28" s="148"/>
      <c r="C28" s="198"/>
      <c r="D28" s="199"/>
      <c r="E28" s="149"/>
      <c r="F28" s="92"/>
      <c r="G28" s="111"/>
      <c r="H28" s="112"/>
      <c r="I28" s="113"/>
      <c r="J28" s="114"/>
      <c r="K28" s="115"/>
    </row>
    <row r="29" spans="2:11" s="97" customFormat="1" ht="11.25" customHeight="1">
      <c r="B29" s="148"/>
      <c r="C29" s="198"/>
      <c r="D29" s="199"/>
      <c r="E29" s="149"/>
      <c r="F29" s="92"/>
      <c r="G29" s="111"/>
      <c r="H29" s="112"/>
      <c r="I29" s="113"/>
      <c r="J29" s="114"/>
      <c r="K29" s="115"/>
    </row>
    <row r="30" spans="2:11" s="97" customFormat="1" ht="10.5" customHeight="1">
      <c r="B30" s="148"/>
      <c r="C30" s="200"/>
      <c r="D30" s="201"/>
      <c r="E30" s="149"/>
      <c r="F30" s="92"/>
      <c r="G30" s="111"/>
      <c r="H30" s="112"/>
      <c r="I30" s="113"/>
      <c r="J30" s="114"/>
      <c r="K30" s="115"/>
    </row>
    <row r="31" spans="2:11" s="97" customFormat="1" ht="10.5" customHeight="1">
      <c r="B31" s="150"/>
      <c r="C31" s="151"/>
      <c r="D31" s="152"/>
      <c r="E31" s="153"/>
      <c r="F31" s="92"/>
      <c r="G31" s="111"/>
      <c r="H31" s="112"/>
      <c r="I31" s="113"/>
      <c r="J31" s="114"/>
      <c r="K31" s="115"/>
    </row>
    <row r="32" spans="2:11" s="97" customFormat="1" ht="10.5" customHeight="1">
      <c r="B32" s="154"/>
      <c r="C32" s="155"/>
      <c r="D32" s="26"/>
      <c r="E32" s="155"/>
      <c r="F32" s="156"/>
      <c r="G32" s="111"/>
      <c r="H32" s="112"/>
      <c r="I32" s="113"/>
      <c r="J32" s="114"/>
      <c r="K32" s="115"/>
    </row>
    <row r="33" spans="2:11" s="97" customFormat="1" ht="11.25" customHeight="1">
      <c r="B33" s="154"/>
      <c r="C33" s="155"/>
      <c r="D33" s="26"/>
      <c r="E33" s="155"/>
      <c r="F33" s="156"/>
      <c r="G33" s="111"/>
      <c r="H33" s="112"/>
      <c r="I33" s="113"/>
      <c r="J33" s="114"/>
      <c r="K33" s="115"/>
    </row>
    <row r="34" spans="2:11" s="97" customFormat="1" ht="10.5" customHeight="1">
      <c r="B34" s="154"/>
      <c r="C34" s="155"/>
      <c r="D34" s="26"/>
      <c r="E34" s="155"/>
      <c r="F34" s="156"/>
      <c r="G34" s="102"/>
      <c r="H34" s="103" t="s">
        <v>93</v>
      </c>
      <c r="I34" s="104">
        <f>SUM(I35:I37)</f>
        <v>0</v>
      </c>
      <c r="J34" s="105"/>
      <c r="K34" s="106"/>
    </row>
    <row r="35" spans="2:11" s="97" customFormat="1" ht="10.5" customHeight="1">
      <c r="B35" s="154"/>
      <c r="C35" s="155"/>
      <c r="D35" s="26"/>
      <c r="E35" s="155"/>
      <c r="F35" s="156"/>
      <c r="G35" s="111"/>
      <c r="H35" s="112"/>
      <c r="I35" s="113"/>
      <c r="J35" s="114"/>
      <c r="K35" s="115"/>
    </row>
    <row r="36" spans="2:11" s="97" customFormat="1" ht="11.25" customHeight="1">
      <c r="B36" s="157"/>
      <c r="C36" s="158"/>
      <c r="E36" s="158"/>
      <c r="F36" s="156"/>
      <c r="G36" s="111"/>
      <c r="H36" s="112"/>
      <c r="I36" s="113"/>
      <c r="J36" s="114"/>
      <c r="K36" s="115"/>
    </row>
    <row r="37" spans="2:11" s="97" customFormat="1" ht="10.5" customHeight="1">
      <c r="B37" s="157"/>
      <c r="C37" s="158"/>
      <c r="E37" s="158"/>
      <c r="F37" s="156"/>
      <c r="G37" s="111"/>
      <c r="H37" s="112"/>
      <c r="I37" s="113"/>
      <c r="J37" s="114"/>
      <c r="K37" s="115"/>
    </row>
    <row r="38" spans="2:11" s="97" customFormat="1" ht="10.5" customHeight="1">
      <c r="B38" s="157"/>
      <c r="C38" s="158"/>
      <c r="E38" s="158"/>
      <c r="F38" s="156"/>
      <c r="G38" s="102"/>
      <c r="H38" s="103" t="s">
        <v>166</v>
      </c>
      <c r="I38" s="104">
        <f>SUM(I39:I43)</f>
        <v>0</v>
      </c>
      <c r="J38" s="105"/>
      <c r="K38" s="106"/>
    </row>
    <row r="39" spans="2:11" s="97" customFormat="1" ht="10.5" customHeight="1">
      <c r="B39" s="157"/>
      <c r="C39" s="158"/>
      <c r="E39" s="158"/>
      <c r="F39" s="156"/>
      <c r="G39" s="111"/>
      <c r="H39" s="112"/>
      <c r="I39" s="113"/>
      <c r="J39" s="114"/>
      <c r="K39" s="115"/>
    </row>
    <row r="40" spans="2:11" s="97" customFormat="1" ht="10.5" customHeight="1">
      <c r="B40" s="157"/>
      <c r="C40" s="158"/>
      <c r="E40" s="158"/>
      <c r="F40" s="156"/>
      <c r="G40" s="111"/>
      <c r="H40" s="112"/>
      <c r="I40" s="113"/>
      <c r="J40" s="114"/>
      <c r="K40" s="115"/>
    </row>
    <row r="41" spans="2:11" s="97" customFormat="1" ht="10.5" customHeight="1">
      <c r="B41" s="157"/>
      <c r="C41" s="158"/>
      <c r="E41" s="158"/>
      <c r="F41" s="156"/>
      <c r="G41" s="111"/>
      <c r="H41" s="112"/>
      <c r="I41" s="113"/>
      <c r="J41" s="114"/>
      <c r="K41" s="115"/>
    </row>
    <row r="42" spans="2:11" s="97" customFormat="1" ht="10.5" customHeight="1">
      <c r="B42" s="157"/>
      <c r="C42" s="158"/>
      <c r="E42" s="158"/>
      <c r="F42" s="156"/>
      <c r="G42" s="111"/>
      <c r="H42" s="112"/>
      <c r="I42" s="113"/>
      <c r="J42" s="114"/>
      <c r="K42" s="115"/>
    </row>
    <row r="43" spans="2:11" s="97" customFormat="1" ht="10.5" customHeight="1">
      <c r="B43" s="157"/>
      <c r="C43" s="158"/>
      <c r="E43" s="158"/>
      <c r="F43" s="156"/>
      <c r="G43" s="111"/>
      <c r="H43" s="112"/>
      <c r="I43" s="113"/>
      <c r="J43" s="114"/>
      <c r="K43" s="115"/>
    </row>
    <row r="44" spans="2:11" s="97" customFormat="1" ht="10.5" customHeight="1">
      <c r="B44" s="157"/>
      <c r="C44" s="158"/>
      <c r="E44" s="158"/>
      <c r="F44" s="156"/>
      <c r="G44" s="111"/>
      <c r="H44" s="112"/>
      <c r="I44" s="113"/>
      <c r="J44" s="114"/>
      <c r="K44" s="115"/>
    </row>
    <row r="45" spans="2:11" s="97" customFormat="1" ht="10.5" customHeight="1">
      <c r="B45" s="157"/>
      <c r="C45" s="158"/>
      <c r="E45" s="158"/>
      <c r="F45" s="26"/>
      <c r="G45" s="102"/>
      <c r="H45" s="103" t="s">
        <v>167</v>
      </c>
      <c r="I45" s="104">
        <f>SUM(I46:I47)</f>
        <v>0</v>
      </c>
      <c r="J45" s="105"/>
      <c r="K45" s="106"/>
    </row>
    <row r="46" spans="2:11" s="97" customFormat="1" ht="10.5" customHeight="1">
      <c r="B46" s="157"/>
      <c r="C46" s="158"/>
      <c r="E46" s="158"/>
      <c r="F46" s="26"/>
      <c r="G46" s="111"/>
      <c r="H46" s="112"/>
      <c r="I46" s="113"/>
      <c r="J46" s="114"/>
      <c r="K46" s="115"/>
    </row>
    <row r="47" spans="2:11" s="97" customFormat="1" ht="10.5" customHeight="1">
      <c r="B47" s="157"/>
      <c r="C47" s="158"/>
      <c r="E47" s="158"/>
      <c r="F47" s="26"/>
      <c r="G47" s="111"/>
      <c r="H47" s="112"/>
      <c r="I47" s="113"/>
      <c r="J47" s="114"/>
      <c r="K47" s="115"/>
    </row>
    <row r="48" spans="2:11" s="97" customFormat="1" ht="10.5" customHeight="1">
      <c r="B48" s="157"/>
      <c r="C48" s="158"/>
      <c r="E48" s="158"/>
      <c r="F48" s="26"/>
      <c r="G48" s="194" t="s">
        <v>168</v>
      </c>
      <c r="H48" s="195"/>
      <c r="I48" s="104">
        <f>SUM(I49:I55)</f>
        <v>0</v>
      </c>
      <c r="J48" s="105"/>
      <c r="K48" s="106"/>
    </row>
    <row r="49" spans="2:11" s="97" customFormat="1" ht="10.5" customHeight="1">
      <c r="B49" s="157"/>
      <c r="C49" s="158"/>
      <c r="E49" s="158"/>
      <c r="F49" s="26"/>
      <c r="G49" s="111"/>
      <c r="H49" s="112"/>
      <c r="I49" s="113"/>
      <c r="J49" s="114"/>
      <c r="K49" s="115"/>
    </row>
    <row r="50" spans="2:11" s="97" customFormat="1" ht="10.5" customHeight="1">
      <c r="B50" s="157"/>
      <c r="C50" s="158"/>
      <c r="E50" s="158"/>
      <c r="F50" s="26"/>
      <c r="G50" s="111"/>
      <c r="H50" s="112"/>
      <c r="I50" s="113"/>
      <c r="J50" s="114"/>
      <c r="K50" s="115"/>
    </row>
    <row r="51" spans="2:11" s="97" customFormat="1" ht="10.5" customHeight="1">
      <c r="B51" s="157"/>
      <c r="C51" s="158"/>
      <c r="E51" s="158"/>
      <c r="F51" s="26"/>
      <c r="G51" s="111"/>
      <c r="H51" s="112"/>
      <c r="I51" s="113"/>
      <c r="J51" s="114"/>
      <c r="K51" s="115"/>
    </row>
    <row r="52" spans="2:11" s="97" customFormat="1" ht="10.5" customHeight="1">
      <c r="B52" s="157"/>
      <c r="C52" s="158"/>
      <c r="E52" s="158"/>
      <c r="F52" s="26"/>
      <c r="G52" s="111"/>
      <c r="H52" s="112"/>
      <c r="I52" s="113"/>
      <c r="J52" s="114"/>
      <c r="K52" s="115"/>
    </row>
    <row r="53" spans="2:11" s="97" customFormat="1" ht="10.5" customHeight="1">
      <c r="B53" s="157"/>
      <c r="C53" s="158"/>
      <c r="E53" s="158"/>
      <c r="F53" s="26"/>
      <c r="G53" s="111"/>
      <c r="H53" s="112"/>
      <c r="I53" s="113"/>
      <c r="J53" s="114"/>
      <c r="K53" s="115"/>
    </row>
    <row r="54" spans="2:11" s="97" customFormat="1" ht="10.5" customHeight="1">
      <c r="B54" s="157"/>
      <c r="C54" s="158"/>
      <c r="E54" s="158"/>
      <c r="F54" s="26"/>
      <c r="G54" s="111"/>
      <c r="H54" s="112"/>
      <c r="I54" s="113"/>
      <c r="J54" s="114"/>
      <c r="K54" s="115"/>
    </row>
    <row r="55" spans="2:11" s="97" customFormat="1" ht="10.5" customHeight="1">
      <c r="B55" s="157"/>
      <c r="C55" s="158"/>
      <c r="E55" s="158"/>
      <c r="F55" s="26"/>
      <c r="G55" s="111"/>
      <c r="H55" s="112"/>
      <c r="I55" s="113"/>
      <c r="J55" s="114"/>
      <c r="K55" s="115"/>
    </row>
    <row r="56" spans="2:11" s="97" customFormat="1" ht="10.5" customHeight="1">
      <c r="B56" s="157"/>
      <c r="C56" s="158"/>
      <c r="E56" s="158"/>
      <c r="F56" s="26"/>
      <c r="G56" s="159"/>
      <c r="H56" s="160" t="s">
        <v>82</v>
      </c>
      <c r="I56" s="161">
        <f>SUM(I7,I14,I20,I34,I38,I45,I48)</f>
        <v>0</v>
      </c>
      <c r="J56" s="162"/>
      <c r="K56" s="163"/>
    </row>
    <row r="57" spans="2:11" s="97" customFormat="1" ht="10.5" customHeight="1">
      <c r="B57" s="157"/>
      <c r="C57" s="158"/>
      <c r="E57" s="158"/>
      <c r="F57" s="26"/>
      <c r="G57" s="164"/>
      <c r="H57" s="83"/>
      <c r="I57" s="165"/>
      <c r="J57" s="27"/>
      <c r="K57" s="27"/>
    </row>
    <row r="58" spans="2:11" s="97" customFormat="1" ht="10.5" customHeight="1">
      <c r="B58" s="157"/>
      <c r="C58" s="158"/>
      <c r="E58" s="158"/>
      <c r="F58" s="26"/>
      <c r="G58" s="164"/>
      <c r="H58" s="83"/>
      <c r="I58" s="165"/>
      <c r="J58" s="27"/>
      <c r="K58" s="27"/>
    </row>
    <row r="59" spans="2:11" s="97" customFormat="1" ht="10.5" customHeight="1">
      <c r="B59" s="157"/>
      <c r="C59" s="158"/>
      <c r="E59" s="158"/>
      <c r="F59" s="26"/>
      <c r="G59" s="164"/>
      <c r="H59" s="83"/>
      <c r="I59" s="165"/>
      <c r="J59" s="27"/>
      <c r="K59" s="27"/>
    </row>
    <row r="60" spans="2:11" s="97" customFormat="1" ht="10.5" customHeight="1">
      <c r="B60" s="157"/>
      <c r="C60" s="158"/>
      <c r="E60" s="158"/>
      <c r="F60" s="26"/>
      <c r="G60" s="164"/>
      <c r="H60" s="83"/>
      <c r="I60" s="165"/>
      <c r="J60" s="27"/>
      <c r="K60" s="27"/>
    </row>
    <row r="61" spans="2:11" s="97" customFormat="1" ht="10.5" customHeight="1">
      <c r="B61" s="157"/>
      <c r="C61" s="158"/>
      <c r="E61" s="158"/>
      <c r="F61" s="26"/>
      <c r="G61" s="164"/>
      <c r="H61" s="83"/>
      <c r="I61" s="165"/>
      <c r="J61" s="27"/>
      <c r="K61" s="27"/>
    </row>
    <row r="62" spans="2:11" s="97" customFormat="1" ht="10.5" customHeight="1">
      <c r="B62" s="9"/>
      <c r="C62" s="3"/>
      <c r="D62"/>
      <c r="E62" s="3"/>
      <c r="F62" s="26"/>
      <c r="G62" s="164"/>
      <c r="H62" s="83"/>
      <c r="I62" s="165"/>
      <c r="J62" s="27"/>
      <c r="K62" s="27"/>
    </row>
    <row r="63" spans="2:11" s="97" customFormat="1" ht="10.5" customHeight="1">
      <c r="B63" s="9"/>
      <c r="C63" s="3"/>
      <c r="D63"/>
      <c r="E63" s="3"/>
      <c r="F63" s="26"/>
      <c r="G63" s="164"/>
      <c r="H63" s="83"/>
      <c r="I63" s="165"/>
      <c r="J63" s="27"/>
      <c r="K63" s="27"/>
    </row>
    <row r="64" spans="2:11" s="97" customFormat="1" ht="10.5" customHeight="1">
      <c r="B64" s="9"/>
      <c r="C64" s="3"/>
      <c r="D64"/>
      <c r="E64" s="3"/>
      <c r="F64" s="26"/>
      <c r="G64" s="164"/>
      <c r="H64" s="83"/>
      <c r="I64" s="165"/>
      <c r="J64" s="27"/>
      <c r="K64" s="27"/>
    </row>
    <row r="65" spans="2:11" s="97" customFormat="1" ht="10.5" customHeight="1">
      <c r="B65" s="9"/>
      <c r="C65" s="3"/>
      <c r="D65"/>
      <c r="E65" s="3"/>
      <c r="F65" s="26"/>
      <c r="G65" s="164"/>
      <c r="H65" s="83"/>
      <c r="I65" s="165"/>
      <c r="J65" s="27"/>
      <c r="K65" s="27"/>
    </row>
    <row r="66" spans="2:11" s="97" customFormat="1" ht="10.5" customHeight="1">
      <c r="B66" s="9"/>
      <c r="C66" s="3"/>
      <c r="D66"/>
      <c r="E66" s="3"/>
      <c r="G66" s="164"/>
      <c r="H66" s="27"/>
      <c r="I66" s="165"/>
      <c r="J66" s="27"/>
      <c r="K66" s="27"/>
    </row>
    <row r="67" spans="2:11" ht="12.75">
      <c r="B67" s="9"/>
      <c r="G67" s="164"/>
      <c r="H67" s="27"/>
      <c r="I67" s="165"/>
      <c r="J67" s="27"/>
      <c r="K67" s="27"/>
    </row>
    <row r="68" spans="2:11" ht="12.75">
      <c r="B68" s="9"/>
      <c r="G68" s="164"/>
      <c r="H68" s="27"/>
      <c r="I68" s="165"/>
      <c r="J68" s="27"/>
      <c r="K68" s="27"/>
    </row>
    <row r="69" spans="2:11" ht="12.75">
      <c r="B69" s="9"/>
      <c r="G69" s="154"/>
      <c r="H69" s="26"/>
      <c r="I69" s="166"/>
      <c r="J69" s="26"/>
      <c r="K69" s="26"/>
    </row>
    <row r="70" spans="2:11" ht="12.75">
      <c r="B70" s="9"/>
      <c r="G70" s="154"/>
      <c r="H70" s="26"/>
      <c r="I70" s="166"/>
      <c r="J70" s="26"/>
      <c r="K70" s="26"/>
    </row>
    <row r="71" spans="2:11" ht="12.75">
      <c r="B71" s="9"/>
      <c r="G71" s="154"/>
      <c r="H71" s="26"/>
      <c r="I71" s="166"/>
      <c r="J71" s="26"/>
      <c r="K71" s="26"/>
    </row>
    <row r="72" spans="2:11" ht="12.75">
      <c r="B72" s="9"/>
      <c r="G72" s="154"/>
      <c r="H72" s="26"/>
      <c r="I72" s="166"/>
      <c r="J72" s="26"/>
      <c r="K72" s="26"/>
    </row>
    <row r="73" spans="2:11" ht="12.75">
      <c r="B73" s="9"/>
      <c r="G73" s="154"/>
      <c r="H73" s="26"/>
      <c r="I73" s="166"/>
      <c r="J73" s="26"/>
      <c r="K73" s="26"/>
    </row>
    <row r="74" spans="2:11" ht="12.75">
      <c r="B74" s="9"/>
      <c r="G74" s="154"/>
      <c r="H74" s="26"/>
      <c r="I74" s="166"/>
      <c r="J74" s="26"/>
      <c r="K74" s="26"/>
    </row>
    <row r="75" spans="2:11" ht="12.75">
      <c r="B75" s="9"/>
      <c r="G75" s="154"/>
      <c r="H75" s="26"/>
      <c r="I75" s="166"/>
      <c r="J75" s="26"/>
      <c r="K75" s="26"/>
    </row>
    <row r="76" spans="2:11" ht="12.75">
      <c r="B76" s="9"/>
      <c r="G76" s="154"/>
      <c r="H76" s="26"/>
      <c r="I76" s="166"/>
      <c r="J76" s="26"/>
      <c r="K76" s="26"/>
    </row>
    <row r="77" spans="2:11" ht="12.75">
      <c r="B77" s="9"/>
      <c r="G77" s="154"/>
      <c r="H77" s="26"/>
      <c r="I77" s="166"/>
      <c r="J77" s="26"/>
      <c r="K77" s="26"/>
    </row>
    <row r="78" spans="2:11" ht="12.75">
      <c r="B78" s="9"/>
      <c r="G78" s="154"/>
      <c r="H78" s="26"/>
      <c r="I78" s="166"/>
      <c r="J78" s="26"/>
      <c r="K78" s="26"/>
    </row>
    <row r="79" spans="2:11" ht="12.75">
      <c r="B79" s="9"/>
      <c r="G79" s="157"/>
      <c r="H79" s="97"/>
      <c r="I79" s="167"/>
      <c r="J79" s="97"/>
      <c r="K79" s="97"/>
    </row>
    <row r="80" spans="2:11" ht="12.75">
      <c r="B80" s="9"/>
      <c r="G80" s="157"/>
      <c r="H80" s="97"/>
      <c r="I80" s="167"/>
      <c r="J80" s="97"/>
      <c r="K80" s="97"/>
    </row>
    <row r="81" spans="2:11" ht="12.75">
      <c r="B81" s="9"/>
      <c r="G81" s="157"/>
      <c r="H81" s="97"/>
      <c r="I81" s="167"/>
      <c r="J81" s="97"/>
      <c r="K81" s="97"/>
    </row>
    <row r="82" spans="2:11" ht="12.75">
      <c r="B82" s="9"/>
      <c r="G82" s="157"/>
      <c r="H82" s="97"/>
      <c r="I82" s="167"/>
      <c r="J82" s="97"/>
      <c r="K82" s="97"/>
    </row>
    <row r="83" spans="2:11" ht="12.75">
      <c r="B83" s="9"/>
      <c r="G83" s="157"/>
      <c r="H83" s="97"/>
      <c r="I83" s="167"/>
      <c r="J83" s="97"/>
      <c r="K83" s="97"/>
    </row>
    <row r="84" spans="2:11" ht="12.75">
      <c r="B84" s="9"/>
      <c r="G84" s="157"/>
      <c r="H84" s="97"/>
      <c r="I84" s="167"/>
      <c r="J84" s="97"/>
      <c r="K84" s="97"/>
    </row>
    <row r="85" spans="2:11" ht="12.75">
      <c r="B85" s="9"/>
      <c r="G85" s="157"/>
      <c r="H85" s="97"/>
      <c r="I85" s="167"/>
      <c r="J85" s="97"/>
      <c r="K85" s="97"/>
    </row>
    <row r="86" spans="2:11" ht="12.75">
      <c r="B86" s="9"/>
      <c r="G86" s="157"/>
      <c r="H86" s="97"/>
      <c r="I86" s="167"/>
      <c r="J86" s="97"/>
      <c r="K86" s="97"/>
    </row>
    <row r="87" spans="2:11" ht="12.75">
      <c r="B87" s="9"/>
      <c r="G87" s="157"/>
      <c r="H87" s="97"/>
      <c r="I87" s="167"/>
      <c r="J87" s="97"/>
      <c r="K87" s="97"/>
    </row>
    <row r="88" spans="2:11" ht="12.75">
      <c r="B88" s="9"/>
      <c r="G88" s="157"/>
      <c r="H88" s="97"/>
      <c r="I88" s="167"/>
      <c r="J88" s="97"/>
      <c r="K88" s="97"/>
    </row>
    <row r="89" spans="2:7" ht="12.75">
      <c r="B89" s="9"/>
      <c r="G89" s="10"/>
    </row>
    <row r="90" spans="2:7" ht="12.75">
      <c r="B90" s="9"/>
      <c r="G90" s="10"/>
    </row>
    <row r="91" spans="2:7" ht="12.75">
      <c r="B91" s="9"/>
      <c r="G91" s="10"/>
    </row>
    <row r="92" spans="2:7" ht="12.75">
      <c r="B92" s="9"/>
      <c r="G92" s="10"/>
    </row>
    <row r="93" spans="2:7" ht="12.75">
      <c r="B93" s="9"/>
      <c r="G93" s="10"/>
    </row>
    <row r="94" spans="2:7" ht="12.75">
      <c r="B94" s="9"/>
      <c r="G94" s="10"/>
    </row>
    <row r="95" spans="2:7" ht="12.75">
      <c r="B95" s="9"/>
      <c r="G95" s="10"/>
    </row>
    <row r="96" spans="2:7" ht="12.75">
      <c r="B96" s="9"/>
      <c r="G96" s="10"/>
    </row>
    <row r="97" spans="2:7" ht="12.75">
      <c r="B97" s="9"/>
      <c r="G97" s="10"/>
    </row>
    <row r="98" spans="2:7" ht="12.75">
      <c r="B98" s="9"/>
      <c r="G98" s="10"/>
    </row>
    <row r="99" spans="2:7" ht="12.75">
      <c r="B99" s="9"/>
      <c r="G99" s="7"/>
    </row>
    <row r="100" spans="2:7" ht="12.75">
      <c r="B100" s="9"/>
      <c r="G100" s="7"/>
    </row>
    <row r="101" spans="2:7" ht="12.75">
      <c r="B101" s="9"/>
      <c r="G101" s="7"/>
    </row>
    <row r="102" spans="2:7" ht="12.75">
      <c r="B102" s="9"/>
      <c r="G102" s="7"/>
    </row>
    <row r="103" spans="2:7" ht="12.75">
      <c r="B103" s="9"/>
      <c r="G103" s="7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</sheetData>
  <sheetProtection/>
  <mergeCells count="4">
    <mergeCell ref="G5:K5"/>
    <mergeCell ref="G48:H48"/>
    <mergeCell ref="C26:D30"/>
    <mergeCell ref="B22:E2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Ulrich Mehner</Manager>
  <Company/>
  <HyperlinkBase>http://www.mehner.info/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Haushaltsbuch Version 1.0</dc:title>
  <dc:subject>Finanzen im Griff haben: planen, wissen, verwalten</dc:subject>
  <dc:creator>www.mehner.info</dc:creator>
  <cp:keywords/>
  <dc:description/>
  <cp:lastModifiedBy>Ein Microsoft Office-Anwender</cp:lastModifiedBy>
  <dcterms:created xsi:type="dcterms:W3CDTF">1996-10-17T05:27:31Z</dcterms:created>
  <dcterms:modified xsi:type="dcterms:W3CDTF">2015-11-28T15:38:54Z</dcterms:modified>
  <cp:category>Finanzen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